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 activeTab="1"/>
  </bookViews>
  <sheets>
    <sheet name="Leggimi" sheetId="2" r:id="rId1"/>
    <sheet name="Modulo" sheetId="1" r:id="rId2"/>
  </sheets>
  <definedNames>
    <definedName name="_xlnm.Print_Area" localSheetId="0">Leggimi!$A$1:$B$42</definedName>
    <definedName name="_xlnm.Print_Area" localSheetId="1">Modulo!$A$1:$M$80</definedName>
    <definedName name="_xlnm.Print_Titles" localSheetId="1">Modulo!$20:$21</definedName>
  </definedNames>
  <calcPr calcId="145621"/>
</workbook>
</file>

<file path=xl/calcChain.xml><?xml version="1.0" encoding="utf-8"?>
<calcChain xmlns="http://schemas.openxmlformats.org/spreadsheetml/2006/main">
  <c r="P49" i="1" l="1"/>
  <c r="P50" i="1"/>
  <c r="N39" i="1"/>
  <c r="O80" i="1" l="1"/>
  <c r="O79" i="1"/>
  <c r="O78" i="1"/>
  <c r="O75" i="1"/>
  <c r="O74" i="1"/>
  <c r="O73" i="1"/>
  <c r="O70" i="1"/>
  <c r="O69" i="1"/>
  <c r="O68" i="1"/>
  <c r="O66" i="1"/>
  <c r="O65" i="1"/>
  <c r="O64" i="1"/>
  <c r="O63" i="1"/>
  <c r="O61" i="1"/>
  <c r="O60" i="1"/>
  <c r="O59" i="1"/>
  <c r="O58" i="1"/>
  <c r="O57" i="1"/>
  <c r="O53" i="1"/>
  <c r="O52" i="1"/>
  <c r="O50" i="1"/>
  <c r="O49" i="1"/>
  <c r="O47" i="1"/>
  <c r="O46" i="1"/>
  <c r="O45" i="1"/>
  <c r="O41" i="1"/>
  <c r="O40" i="1"/>
  <c r="O38" i="1"/>
  <c r="O37" i="1"/>
  <c r="O36" i="1"/>
  <c r="O35" i="1"/>
  <c r="O34" i="1"/>
  <c r="O33" i="1"/>
  <c r="O31" i="1"/>
  <c r="O30" i="1"/>
  <c r="O29" i="1"/>
  <c r="O28" i="1"/>
  <c r="O26" i="1"/>
  <c r="O25" i="1"/>
  <c r="O24" i="1"/>
  <c r="O23" i="1"/>
  <c r="Q23" i="1" l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Q49" i="1"/>
  <c r="R49" i="1"/>
  <c r="S49" i="1"/>
  <c r="Q50" i="1"/>
  <c r="R50" i="1"/>
  <c r="S50" i="1"/>
  <c r="P51" i="1"/>
  <c r="T51" i="1" s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T68" i="1" s="1"/>
  <c r="N68" i="1" s="1"/>
  <c r="S68" i="1"/>
  <c r="P69" i="1"/>
  <c r="Q69" i="1"/>
  <c r="R69" i="1"/>
  <c r="T69" i="1" s="1"/>
  <c r="N69" i="1" s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T73" i="1" s="1"/>
  <c r="N73" i="1" s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T78" i="1" s="1"/>
  <c r="N78" i="1" s="1"/>
  <c r="S78" i="1"/>
  <c r="P79" i="1"/>
  <c r="Q79" i="1"/>
  <c r="R79" i="1"/>
  <c r="S79" i="1"/>
  <c r="P80" i="1"/>
  <c r="Q80" i="1"/>
  <c r="R80" i="1"/>
  <c r="S80" i="1"/>
  <c r="P23" i="1"/>
  <c r="T74" i="1" l="1"/>
  <c r="N74" i="1" s="1"/>
  <c r="T79" i="1"/>
  <c r="N79" i="1" s="1"/>
  <c r="T80" i="1"/>
  <c r="N80" i="1" s="1"/>
  <c r="T75" i="1"/>
  <c r="N75" i="1" s="1"/>
  <c r="T70" i="1"/>
  <c r="N70" i="1" s="1"/>
  <c r="T61" i="1"/>
  <c r="N61" i="1" s="1"/>
  <c r="T59" i="1"/>
  <c r="N59" i="1" s="1"/>
  <c r="T58" i="1"/>
  <c r="N58" i="1" s="1"/>
  <c r="T57" i="1"/>
  <c r="N57" i="1" s="1"/>
  <c r="T50" i="1"/>
  <c r="N50" i="1" s="1"/>
  <c r="T41" i="1"/>
  <c r="N41" i="1" s="1"/>
  <c r="T38" i="1"/>
  <c r="N38" i="1" s="1"/>
  <c r="T31" i="1"/>
  <c r="N31" i="1" s="1"/>
  <c r="T29" i="1"/>
  <c r="N29" i="1" s="1"/>
  <c r="T28" i="1"/>
  <c r="N28" i="1" s="1"/>
  <c r="T49" i="1"/>
  <c r="N49" i="1" s="1"/>
  <c r="T40" i="1"/>
  <c r="N40" i="1" s="1"/>
  <c r="T37" i="1"/>
  <c r="N37" i="1" s="1"/>
  <c r="T30" i="1"/>
  <c r="N30" i="1" s="1"/>
  <c r="T66" i="1"/>
  <c r="N66" i="1" s="1"/>
  <c r="T64" i="1"/>
  <c r="N64" i="1" s="1"/>
  <c r="T63" i="1"/>
  <c r="N63" i="1" s="1"/>
  <c r="T65" i="1"/>
  <c r="N65" i="1" s="1"/>
  <c r="T52" i="1"/>
  <c r="N52" i="1" s="1"/>
  <c r="T47" i="1"/>
  <c r="N47" i="1" s="1"/>
  <c r="T45" i="1"/>
  <c r="N45" i="1" s="1"/>
  <c r="T46" i="1"/>
  <c r="N46" i="1" s="1"/>
  <c r="T53" i="1"/>
  <c r="N53" i="1" s="1"/>
  <c r="T36" i="1"/>
  <c r="N36" i="1" s="1"/>
  <c r="T35" i="1"/>
  <c r="N35" i="1" s="1"/>
  <c r="T34" i="1"/>
  <c r="N34" i="1" s="1"/>
  <c r="T33" i="1"/>
  <c r="T23" i="1"/>
  <c r="N23" i="1" s="1"/>
  <c r="T26" i="1"/>
  <c r="N26" i="1" s="1"/>
  <c r="T25" i="1"/>
  <c r="N25" i="1" s="1"/>
  <c r="T60" i="1"/>
  <c r="N60" i="1" s="1"/>
  <c r="T24" i="1"/>
  <c r="N24" i="1" s="1"/>
  <c r="N33" i="1" l="1"/>
  <c r="V2" i="1" s="1"/>
  <c r="V1" i="1"/>
  <c r="V3" i="1" l="1"/>
  <c r="V4" i="1" s="1"/>
  <c r="I4" i="1" s="1"/>
  <c r="N81" i="1"/>
</calcChain>
</file>

<file path=xl/sharedStrings.xml><?xml version="1.0" encoding="utf-8"?>
<sst xmlns="http://schemas.openxmlformats.org/spreadsheetml/2006/main" count="125" uniqueCount="124">
  <si>
    <t>Competenze</t>
  </si>
  <si>
    <t>Aspetti osservati</t>
  </si>
  <si>
    <t>Livello di padronanza</t>
  </si>
  <si>
    <t>L'allievo/a</t>
  </si>
  <si>
    <t>Sviluppo e innovazione</t>
  </si>
  <si>
    <t>Attività analitica</t>
  </si>
  <si>
    <t>Acquisizione dei campioni e loro idoneità</t>
  </si>
  <si>
    <t>Registra in modo conforme il materiale da esaminare</t>
  </si>
  <si>
    <t>Esamina i campioni pervenuti e ne accerta l’idoneità all’analisi e l’identificazione inequivocabile</t>
  </si>
  <si>
    <t>Esegue in modo corretto i prelievi e fornisce ai pazienti informazioni adeguate</t>
  </si>
  <si>
    <t>Adotta le misure pre-analitiche necessarie per escludere errori e fattori di disturbo (x2)</t>
  </si>
  <si>
    <t>Organizzazione del processo di analisi</t>
  </si>
  <si>
    <t>Comprende il grado di urgenza delle analisi e verifica l’integrità e l’idoneità del materiale da analizzare</t>
  </si>
  <si>
    <t>Esegue in modo autonomo i compiti assegnati organizzandosi  razionalmente e senza bisogno di sollecitazioni</t>
  </si>
  <si>
    <t>Esegue analisi e operazioni tecniche nei tempi richiesti</t>
  </si>
  <si>
    <t>Verifica il proprio agire nella situazione analitica e sa  modificarlo se necessario (x2)</t>
  </si>
  <si>
    <t>Acquisisce le analisi che deve eseguire, verifica i processi di controllo necessari e si informa sui dati noti del paziente</t>
  </si>
  <si>
    <t>Esegue i controlli ed accerta la correttezza, la precisione e la plausibilità dei risultati.</t>
  </si>
  <si>
    <t>Conosce la composizione, la preparazione e la conservazione di reagenti, coloranti, campioni, soluzioni, sospensioni</t>
  </si>
  <si>
    <t>Conosce i  principi, il funzionamento, la manutenzione degli apparecchi (inclusa la parte informatica).</t>
  </si>
  <si>
    <t>Analisi e validazione</t>
  </si>
  <si>
    <t>Valuta se un risultato è valido o meno.  Sa quando deve rifare (x2)</t>
  </si>
  <si>
    <t>Riflette ed ev. riconosce i problemi tecnici di un apparecchio e sa come procedere (x2)</t>
  </si>
  <si>
    <t>Comprende il significato dei risultati ottenuti conformemente al suo livello di apprendimento</t>
  </si>
  <si>
    <t>Archivia correttamente campioni e dati</t>
  </si>
  <si>
    <t>Trasmissione dei referti, gestione dei campioni, dei dati.</t>
  </si>
  <si>
    <t>Gestione della qualità</t>
  </si>
  <si>
    <t>Effettua e valuta i controlli di qualità richiesti, interni e conosce quelli esterni, (incluso il controllo di temperature e anaerobiosi )</t>
  </si>
  <si>
    <t>In caso di controlli non conformi sa come procedere, dove cercare le informazioni</t>
  </si>
  <si>
    <t>Sa verificare il rispetto delle direttive nell’esecuzione dei processi analitici che esegue (x2)</t>
  </si>
  <si>
    <t>Qualità delle analisi e dei processi</t>
  </si>
  <si>
    <t>Sa riconoscere i propri errori  e porvi rimedio (x2)</t>
  </si>
  <si>
    <t>Ha un approccio critico al lavoro  e sa anticipare gli errori (x2)</t>
  </si>
  <si>
    <t>Gestione degli errori e delle non conformità</t>
  </si>
  <si>
    <t>Adotta le opportune misure igieniche e di sicurezza per la protezione di tutte le persone coinvolte</t>
  </si>
  <si>
    <t>Conosce le direttive al riguardo e sa dove trovarle</t>
  </si>
  <si>
    <t>Gestione della sicurezza e dell'igiene, smaltimento dei rifiuti.</t>
  </si>
  <si>
    <t>Organizzazione e collaborazione</t>
  </si>
  <si>
    <t>Si concentra sul lavoro e riflette prima di agire</t>
  </si>
  <si>
    <t>Sa controllare il suo operato anche in situazioni di stress</t>
  </si>
  <si>
    <t>Utilizza in modo economico e razionale il materiale e gli apparecchi di laboratorio</t>
  </si>
  <si>
    <t>Sa adattarsi a situazioni tecniche impreviste ponendo le corrette priorità e prendendo decisioni adeguate</t>
  </si>
  <si>
    <t>Usa una terminologia professionale corretta</t>
  </si>
  <si>
    <t>Azione in situazioni correnti e di emergenza</t>
  </si>
  <si>
    <t>Sa adeguare il proprio comportamento nei confronti di pazienti, colleghi e superiori</t>
  </si>
  <si>
    <t>Rispetta  i principi  dell’etica e del segreto professionale.</t>
  </si>
  <si>
    <t>Comunicazione</t>
  </si>
  <si>
    <t>E’ integrata nell’organizzazione aziendale</t>
  </si>
  <si>
    <t>Affronta con spirito professionale e di collaborazione (modalità proattiva) il  lavoro pluridisciplinare (pazienti, reparti, amministrazione, colleghi, ecc.)</t>
  </si>
  <si>
    <t>Contribuisce al lavoro in equipe con una buona, positiva comunicazione e informando sistematicamente i colleghi</t>
  </si>
  <si>
    <t>In seno all’equipe comunica in modo costruttivo, tempestivo e mirato alla situazione (x2)</t>
  </si>
  <si>
    <t>E’ aperta alla critica e disponibile alla riflessione su se stessa (x2)</t>
  </si>
  <si>
    <t>Collaborazione</t>
  </si>
  <si>
    <t>Si informa in merito agli sviluppi tecnici, scientifici e metodologici</t>
  </si>
  <si>
    <t>Sa riflettere anche sugli aspetti economici del suo lavoro</t>
  </si>
  <si>
    <t>Ha un atteggiamento propositivo e partecipa alla eventuale realizzazione operativa delle proposte</t>
  </si>
  <si>
    <t>Sa risolvere i problemi matematici che possono sorgere in laboratorio  (unità di misura, diluizioni, ecc. …)</t>
  </si>
  <si>
    <t>Sa trovare ed utilizzare le fonti d’informazione: letteratura e pubblicazioni specifiche.</t>
  </si>
  <si>
    <t>Si interessa dell’evoluzione della professione e manifesta uno spirito aperto alle novità</t>
  </si>
  <si>
    <t>b.</t>
  </si>
  <si>
    <t>Il presente formulario contiene 41 criteri di valutazione ripartiti secondo le competenze da raggiungere previste dagli obiettivi generali di formazione e delle direttive del Piano Quadro svizzero. Qualora alcuni aspetti non siano stati affrontati (mancanza di opportunità) non saranno valutati e il punteggio massimo usato per il calcolo della nota verrà modificato di conseguenza.</t>
  </si>
  <si>
    <t>a.</t>
  </si>
  <si>
    <t>Istruzioni per l’uso:</t>
  </si>
  <si>
    <t>c.</t>
  </si>
  <si>
    <t>Punteggio</t>
  </si>
  <si>
    <t>Mostra gravi lacune, non ottiene i risultati ricercati e non dimostra la necessaria affidabilità, non è consapevole della propria incompetenza</t>
  </si>
  <si>
    <t>Indicatori di punteggio</t>
  </si>
  <si>
    <t>Calcolo della nota:</t>
  </si>
  <si>
    <t>FTAB  -  Valutazione formazione pratica : obiettivi generali (competenze trasversali)</t>
  </si>
  <si>
    <t>Punti totali:</t>
  </si>
  <si>
    <t>Punti ottenuti:</t>
  </si>
  <si>
    <t>Nota:</t>
  </si>
  <si>
    <t>Valutazione semestrale:</t>
  </si>
  <si>
    <t>Firma del responsabile degli allievi:</t>
  </si>
  <si>
    <t>Ospedale / Istituto:</t>
  </si>
  <si>
    <t>Nome:</t>
  </si>
  <si>
    <t>Cognome:</t>
  </si>
  <si>
    <t>Firma dell'allievo/a:</t>
  </si>
  <si>
    <t>Periodo valutato:</t>
  </si>
  <si>
    <t>Media</t>
  </si>
  <si>
    <t>Descrizione:</t>
  </si>
  <si>
    <t>1</t>
  </si>
  <si>
    <t>Il foglio è protetto ma senza password.</t>
  </si>
  <si>
    <t>I campi abilitati a modifiche sono quelli anneriti nella figura sotto e quelli dei livelli di padronanza.</t>
  </si>
  <si>
    <t>2</t>
  </si>
  <si>
    <t>Inserimento valutazioni.</t>
  </si>
  <si>
    <t>Di regola si inserisce una x per assegnare il livello di competenza, ma funziona anche con qualsiasi carattere.</t>
  </si>
  <si>
    <t>3</t>
  </si>
  <si>
    <t>Calcolo del punteggio.</t>
  </si>
  <si>
    <t>Si possono inserire da una a quattro 'x' per argomento. A partire da due 'x' il programma restituirà la media. Per esempio: 
- nella seconda immagine si ottiene (3+4)/2=3,5 punti
- nella terza immagine si ottiene (4+3+2)/3=3 punti
- nella quarta immagine si ottiene (4+3+2+0)/4=2,25 punti</t>
  </si>
  <si>
    <t>Nella quinta immagine sono riassunte le combinazioni possibili con i relativi punteggi
messi in ordine crescente.</t>
  </si>
  <si>
    <t>Nella pagina a fianco del modulo (colonne P, Q, R, S, T) sono visualizzati i punteggi
corrispondenti alle valutazioni inserite.</t>
  </si>
  <si>
    <t>4</t>
  </si>
  <si>
    <t>Calcolo della nota.</t>
  </si>
  <si>
    <t>La nota è visualizzata nella cella I4 del modulo.</t>
  </si>
  <si>
    <t>La nota è arrotondata al decimo ed è calcolata secondo la formula
=arrotonda(pti fatti/10;2)*10.</t>
  </si>
  <si>
    <t>Nel calcolo della nota si verifica un arrotondamento per eccesso. Per esempio:
4.74 --&gt; 4.7
4.75 --&gt; 4.8</t>
  </si>
  <si>
    <t>5</t>
  </si>
  <si>
    <t>Stampa</t>
  </si>
  <si>
    <t>Il modulo è già impaginato per essere stampato.</t>
  </si>
  <si>
    <t>=arrotonda(Q3/10;2)*10</t>
  </si>
  <si>
    <t>ML 2-89 TAB3</t>
  </si>
  <si>
    <t>Ptot</t>
  </si>
  <si>
    <t>Nr.</t>
  </si>
  <si>
    <t>Nota finale</t>
  </si>
  <si>
    <t>Gli argomenti con testo scritto in ROSSO hanno punteggio DOPPIO.</t>
  </si>
  <si>
    <t>Il punteggio totale è indicato nella cella V2 e si ottiene sommando i punti massimi
degli argomenti trattati.</t>
  </si>
  <si>
    <t>Il punteggio ottenuto è indicato nella cella V1.</t>
  </si>
  <si>
    <t>Gestione delle conoscenze e dello sviluppo della formazione</t>
  </si>
  <si>
    <t>Le voci di valutazione ritenute “gravementi insufficienti” devono essere motivate.</t>
  </si>
  <si>
    <t>Non ci sono dubbi sulle capacità e sulle abilità dimostrate. Il livello di competenza è molto buono e si dimostra nel successo della propria applicazione in tutte le situazioni date.</t>
  </si>
  <si>
    <t>Dimostra una discreta padronanza e ottiene risultati tangibili per il suo efficace operato. È consapevole del suo percorso e dell’evoluzione delle proprie competenze. Riflette e agisce con metodo. Ha ancora margini di miglioramento che vanno potenzialmente ricercati.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</si>
  <si>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</si>
  <si>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</si>
  <si>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</si>
  <si>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</si>
  <si>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</si>
  <si>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</si>
  <si>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</si>
  <si>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</si>
  <si>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</si>
  <si>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</si>
  <si>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Versione 2.1
03.07.2019</t>
  </si>
  <si>
    <t xml:space="preserve">Mostra qualche lacuna che non gli permette ancora di ottenere i requisiti minimi richiesti dagli obiettivi. È consapevole di dover migliorare diversi punti del proprio operato per essere di aiuto al paziente e al team.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</si>
</sst>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&quot;.&quot;"/>
    <numFmt numFmtId="165" formatCode="0.0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9" xfId="0" applyFill="1" applyBorder="1" applyAlignment="1" applyProtection="1"/>
    <xf numFmtId="0" fontId="0" fillId="2" borderId="11" xfId="0" applyFill="1" applyBorder="1" applyAlignment="1" applyProtection="1"/>
    <xf numFmtId="0" fontId="0" fillId="2" borderId="10" xfId="0" applyFill="1" applyBorder="1" applyAlignment="1" applyProtection="1"/>
    <xf numFmtId="0" fontId="0" fillId="2" borderId="8" xfId="0" applyFill="1" applyBorder="1" applyAlignment="1" applyProtection="1">
      <alignment horizontal="center"/>
    </xf>
    <xf numFmtId="0" fontId="0" fillId="0" borderId="11" xfId="0" applyFont="1" applyBorder="1" applyAlignment="1" applyProtection="1">
      <alignment horizontal="left"/>
    </xf>
    <xf numFmtId="0" fontId="0" fillId="0" borderId="11" xfId="0" applyBorder="1" applyAlignment="1" applyProtection="1">
      <alignment horizontal="center"/>
    </xf>
    <xf numFmtId="0" fontId="0" fillId="2" borderId="2" xfId="0" applyFill="1" applyBorder="1" applyAlignment="1" applyProtection="1">
      <alignment horizontal="left"/>
    </xf>
    <xf numFmtId="164" fontId="0" fillId="0" borderId="11" xfId="0" applyNumberFormat="1" applyFont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164" fontId="1" fillId="0" borderId="11" xfId="0" applyNumberFormat="1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4" fontId="0" fillId="0" borderId="6" xfId="0" applyNumberFormat="1" applyFont="1" applyBorder="1" applyAlignment="1" applyProtection="1">
      <alignment horizontal="left" vertical="top"/>
    </xf>
    <xf numFmtId="164" fontId="0" fillId="0" borderId="9" xfId="0" applyNumberFormat="1" applyFont="1" applyBorder="1" applyAlignment="1" applyProtection="1">
      <alignment horizontal="left" vertical="top"/>
    </xf>
    <xf numFmtId="164" fontId="0" fillId="0" borderId="2" xfId="0" applyNumberFormat="1" applyFont="1" applyBorder="1" applyAlignment="1" applyProtection="1">
      <alignment horizontal="left" vertical="top"/>
    </xf>
    <xf numFmtId="164" fontId="0" fillId="0" borderId="12" xfId="0" applyNumberFormat="1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2" borderId="4" xfId="0" applyFill="1" applyBorder="1" applyAlignment="1" applyProtection="1">
      <alignment horizontal="left" vertical="top"/>
    </xf>
    <xf numFmtId="164" fontId="1" fillId="0" borderId="2" xfId="0" applyNumberFormat="1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/>
    </xf>
    <xf numFmtId="0" fontId="0" fillId="2" borderId="2" xfId="0" applyFill="1" applyBorder="1" applyAlignment="1" applyProtection="1">
      <alignment horizontal="left" vertical="top"/>
    </xf>
    <xf numFmtId="0" fontId="0" fillId="0" borderId="10" xfId="0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left" vertical="top"/>
    </xf>
    <xf numFmtId="0" fontId="0" fillId="0" borderId="12" xfId="0" applyBorder="1" applyAlignment="1" applyProtection="1">
      <alignment horizontal="left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166" fontId="0" fillId="0" borderId="1" xfId="0" applyNumberFormat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7" fillId="3" borderId="9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2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wrapText="1"/>
    </xf>
    <xf numFmtId="0" fontId="0" fillId="0" borderId="12" xfId="0" applyFill="1" applyBorder="1" applyAlignment="1" applyProtection="1">
      <alignment vertical="top" wrapText="1"/>
    </xf>
    <xf numFmtId="0" fontId="0" fillId="3" borderId="11" xfId="0" applyFill="1" applyBorder="1" applyAlignment="1" applyProtection="1">
      <alignment horizontal="center"/>
    </xf>
    <xf numFmtId="164" fontId="0" fillId="3" borderId="9" xfId="0" applyNumberFormat="1" applyFont="1" applyFill="1" applyBorder="1" applyAlignment="1" applyProtection="1">
      <alignment horizontal="left" vertical="top"/>
    </xf>
    <xf numFmtId="0" fontId="0" fillId="3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top" wrapText="1"/>
    </xf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165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vertical="center"/>
    </xf>
    <xf numFmtId="164" fontId="0" fillId="0" borderId="0" xfId="0" applyNumberFormat="1" applyAlignment="1" applyProtection="1">
      <alignment vertical="top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/>
    </xf>
    <xf numFmtId="0" fontId="2" fillId="0" borderId="0" xfId="0" quotePrefix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0" fontId="1" fillId="0" borderId="1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left"/>
    </xf>
    <xf numFmtId="0" fontId="0" fillId="0" borderId="8" xfId="0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7" fillId="3" borderId="11" xfId="0" applyFont="1" applyFill="1" applyBorder="1" applyAlignment="1" applyProtection="1">
      <alignment horizontal="left" vertical="top" wrapText="1"/>
    </xf>
    <xf numFmtId="0" fontId="7" fillId="3" borderId="10" xfId="0" applyFont="1" applyFill="1" applyBorder="1" applyAlignment="1" applyProtection="1">
      <alignment horizontal="left" vertical="top" wrapText="1"/>
    </xf>
    <xf numFmtId="0" fontId="0" fillId="0" borderId="11" xfId="0" applyFont="1" applyBorder="1" applyAlignment="1" applyProtection="1"/>
    <xf numFmtId="0" fontId="0" fillId="0" borderId="10" xfId="0" applyFont="1" applyBorder="1" applyAlignment="1" applyProtection="1"/>
    <xf numFmtId="0" fontId="1" fillId="0" borderId="11" xfId="0" applyFont="1" applyBorder="1" applyAlignment="1" applyProtection="1"/>
    <xf numFmtId="0" fontId="1" fillId="0" borderId="10" xfId="0" applyFont="1" applyBorder="1" applyAlignment="1" applyProtection="1"/>
    <xf numFmtId="0" fontId="4" fillId="0" borderId="11" xfId="0" applyFont="1" applyBorder="1" applyAlignment="1" applyProtection="1"/>
    <xf numFmtId="0" fontId="4" fillId="0" borderId="10" xfId="0" applyFont="1" applyBorder="1" applyAlignment="1" applyProtection="1"/>
    <xf numFmtId="0" fontId="0" fillId="0" borderId="11" xfId="0" applyFont="1" applyFill="1" applyBorder="1" applyAlignment="1" applyProtection="1"/>
    <xf numFmtId="0" fontId="0" fillId="0" borderId="10" xfId="0" applyFont="1" applyFill="1" applyBorder="1" applyAlignment="1" applyProtection="1"/>
    <xf numFmtId="0" fontId="5" fillId="0" borderId="11" xfId="0" applyFont="1" applyBorder="1" applyAlignment="1" applyProtection="1"/>
    <xf numFmtId="0" fontId="5" fillId="0" borderId="10" xfId="0" applyFont="1" applyBorder="1" applyAlignment="1" applyProtection="1"/>
    <xf numFmtId="0" fontId="2" fillId="0" borderId="1" xfId="0" applyFont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2" fillId="2" borderId="9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wrapText="1"/>
    </xf>
    <xf numFmtId="0" fontId="0" fillId="0" borderId="11" xfId="0" applyBorder="1" applyAlignment="1" applyProtection="1">
      <alignment horizontal="left" vertical="center"/>
      <protection locked="0"/>
    </xf>
    <xf numFmtId="166" fontId="0" fillId="0" borderId="13" xfId="0" applyNumberFormat="1" applyBorder="1" applyAlignment="1" applyProtection="1">
      <alignment horizontal="left" vertical="center"/>
    </xf>
    <xf numFmtId="0" fontId="0" fillId="0" borderId="11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0" borderId="11" xfId="0" applyBorder="1" applyAlignment="1" applyProtection="1"/>
    <xf numFmtId="0" fontId="6" fillId="0" borderId="0" xfId="0" applyFont="1" applyBorder="1" applyAlignment="1" applyProtection="1"/>
    <xf numFmtId="0" fontId="6" fillId="0" borderId="13" xfId="0" applyFont="1" applyBorder="1" applyAlignment="1" applyProtection="1"/>
    <xf numFmtId="0" fontId="6" fillId="0" borderId="7" xfId="0" applyFont="1" applyBorder="1" applyAlignment="1" applyProtection="1"/>
    <xf numFmtId="0" fontId="0" fillId="0" borderId="12" xfId="0" applyFont="1" applyBorder="1" applyAlignment="1" applyProtection="1"/>
    <xf numFmtId="0" fontId="0" fillId="0" borderId="11" xfId="0" applyFont="1" applyBorder="1" applyAlignment="1" applyProtection="1">
      <alignment wrapText="1"/>
    </xf>
    <xf numFmtId="0" fontId="0" fillId="0" borderId="10" xfId="0" applyFont="1" applyBorder="1" applyAlignment="1" applyProtection="1">
      <alignment wrapText="1"/>
    </xf>
    <xf numFmtId="0" fontId="0" fillId="0" borderId="10" xfId="0" applyBorder="1" applyAlignment="1" applyProtection="1"/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13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0" fillId="2" borderId="13" xfId="0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/>
    </xf>
    <xf numFmtId="0" fontId="0" fillId="0" borderId="12" xfId="0" applyBorder="1" applyAlignment="1" applyProtection="1"/>
    <xf numFmtId="0" fontId="0" fillId="0" borderId="11" xfId="0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3" borderId="11" xfId="0" applyFont="1" applyFill="1" applyBorder="1" applyAlignment="1" applyProtection="1"/>
    <xf numFmtId="0" fontId="0" fillId="2" borderId="12" xfId="0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2" borderId="5" xfId="0" applyFill="1" applyBorder="1" applyAlignment="1" applyProtection="1">
      <alignment horizontal="left" wrapText="1"/>
    </xf>
    <xf numFmtId="0" fontId="0" fillId="2" borderId="13" xfId="0" applyFill="1" applyBorder="1" applyAlignment="1" applyProtection="1">
      <alignment horizontal="left" wrapText="1"/>
    </xf>
    <xf numFmtId="0" fontId="0" fillId="2" borderId="7" xfId="0" applyFill="1" applyBorder="1" applyAlignment="1" applyProtection="1">
      <alignment horizontal="left" wrapText="1"/>
    </xf>
    <xf numFmtId="0" fontId="6" fillId="0" borderId="11" xfId="0" applyFont="1" applyBorder="1" applyAlignment="1" applyProtection="1"/>
    <xf numFmtId="0" fontId="6" fillId="0" borderId="10" xfId="0" applyFont="1" applyBorder="1" applyAlignment="1" applyProtection="1"/>
  </cellXfs>
  <cellStyles count="1">
    <cellStyle name="Normale" xfId="0" builtinId="0"/>
  </cellStyles>
  <dxfs count="1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52706</xdr:rowOff>
    </xdr:from>
    <xdr:to>
      <xdr:col>2</xdr:col>
      <xdr:colOff>3000</xdr:colOff>
      <xdr:row>6</xdr:row>
      <xdr:rowOff>135097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24206"/>
          <a:ext cx="6375225" cy="65389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absolute">
    <xdr:from>
      <xdr:col>1</xdr:col>
      <xdr:colOff>1182656</xdr:colOff>
      <xdr:row>11</xdr:row>
      <xdr:rowOff>66675</xdr:rowOff>
    </xdr:from>
    <xdr:to>
      <xdr:col>1</xdr:col>
      <xdr:colOff>6381590</xdr:colOff>
      <xdr:row>24</xdr:row>
      <xdr:rowOff>275818</xdr:rowOff>
    </xdr:to>
    <xdr:grpSp>
      <xdr:nvGrpSpPr>
        <xdr:cNvPr id="3" name="Gruppo 2"/>
        <xdr:cNvGrpSpPr/>
      </xdr:nvGrpSpPr>
      <xdr:grpSpPr>
        <a:xfrm>
          <a:off x="1420781" y="3114675"/>
          <a:ext cx="5198934" cy="3257143"/>
          <a:chOff x="1449356" y="3124200"/>
          <a:chExt cx="5560884" cy="3257143"/>
        </a:xfrm>
      </xdr:grpSpPr>
      <xdr:pic>
        <xdr:nvPicPr>
          <xdr:cNvPr id="4" name="Immagine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49356" y="3124200"/>
            <a:ext cx="895238" cy="1028571"/>
          </a:xfrm>
          <a:prstGeom prst="rect">
            <a:avLst/>
          </a:prstGeom>
        </xdr:spPr>
      </xdr:pic>
      <xdr:pic>
        <xdr:nvPicPr>
          <xdr:cNvPr id="5" name="Immagine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522911" y="3124200"/>
            <a:ext cx="895238" cy="1028571"/>
          </a:xfrm>
          <a:prstGeom prst="rect">
            <a:avLst/>
          </a:prstGeom>
        </xdr:spPr>
      </xdr:pic>
      <xdr:pic>
        <xdr:nvPicPr>
          <xdr:cNvPr id="6" name="Immagin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596466" y="3124200"/>
            <a:ext cx="895238" cy="1028571"/>
          </a:xfrm>
          <a:prstGeom prst="rect">
            <a:avLst/>
          </a:prstGeom>
        </xdr:spPr>
      </xdr:pic>
      <xdr:pic>
        <xdr:nvPicPr>
          <xdr:cNvPr id="7" name="Immagine 6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670021" y="3124200"/>
            <a:ext cx="885714" cy="1028571"/>
          </a:xfrm>
          <a:prstGeom prst="rect">
            <a:avLst/>
          </a:prstGeom>
        </xdr:spPr>
      </xdr:pic>
      <xdr:pic>
        <xdr:nvPicPr>
          <xdr:cNvPr id="8" name="Immagine 7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734050" y="3124200"/>
            <a:ext cx="1276190" cy="3257143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4772204" cy="3144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sellaDiTesto 3"/>
            <xdr:cNvSpPr txBox="1"/>
          </xdr:nvSpPr>
          <xdr:spPr>
            <a:xfrm>
              <a:off x="1647825" y="3781425"/>
              <a:ext cx="4772204" cy="3144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it-CH" sz="110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Punti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ottenuti</m:t>
                        </m:r>
                      </m:num>
                      <m:den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Punti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totali</m:t>
                        </m:r>
                      </m:den>
                    </m:f>
                    <m:r>
                      <m:rPr>
                        <m:nor/>
                      </m:rPr>
                      <a:rPr lang="it-CH" sz="1100" i="0">
                        <a:latin typeface="+mn-lt"/>
                        <a:ea typeface="Cambria Math" panose="02040503050406030204" pitchFamily="18" charset="0"/>
                      </a:rPr>
                      <m:t>∙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5+1 (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La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nota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 è 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calcolata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automaticamente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se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si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utilizza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il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file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excel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.)</m:t>
                    </m:r>
                  </m:oMath>
                </m:oMathPara>
              </a14:m>
              <a:endParaRPr lang="it-CH" sz="1100" i="0">
                <a:latin typeface="Arial Black" panose="020B0A040201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" name="CasellaDiTesto 3"/>
            <xdr:cNvSpPr txBox="1"/>
          </xdr:nvSpPr>
          <xdr:spPr>
            <a:xfrm>
              <a:off x="1647825" y="3781425"/>
              <a:ext cx="4772204" cy="3144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it-CH" sz="1100" b="0" i="0">
                  <a:latin typeface="+mn-lt"/>
                </a:rPr>
                <a:t>"Punti ottenuti</a:t>
              </a:r>
              <a:r>
                <a:rPr lang="it-CH" sz="1100" b="0" i="0">
                  <a:latin typeface="Cambria Math" panose="02040503050406030204" pitchFamily="18" charset="0"/>
                </a:rPr>
                <a:t>" /</a:t>
              </a:r>
              <a:r>
                <a:rPr lang="it-CH" sz="1100" b="0" i="0">
                  <a:latin typeface="+mn-lt"/>
                </a:rPr>
                <a:t>"Punti totali</a:t>
              </a:r>
              <a:r>
                <a:rPr lang="it-CH" sz="1100" b="0" i="0">
                  <a:latin typeface="Cambria Math" panose="02040503050406030204" pitchFamily="18" charset="0"/>
                </a:rPr>
                <a:t>" </a:t>
              </a:r>
              <a:r>
                <a:rPr lang="it-CH" sz="1100" b="0" i="0">
                  <a:latin typeface="+mn-lt"/>
                  <a:ea typeface="Cambria Math" panose="02040503050406030204" pitchFamily="18" charset="0"/>
                </a:rPr>
                <a:t> </a:t>
              </a:r>
              <a:r>
                <a:rPr lang="it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r>
                <a:rPr lang="it-C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it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5+1 (La nota è calcolata automaticamente se si utilizza il file excel.)</a:t>
              </a:r>
              <a:r>
                <a:rPr lang="it-CH" sz="1100" b="0" i="0">
                  <a:latin typeface="+mn-lt"/>
                  <a:ea typeface="Cambria Math" panose="02040503050406030204" pitchFamily="18" charset="0"/>
                </a:rPr>
                <a:t>"</a:t>
              </a:r>
              <a:endParaRPr lang="it-CH" sz="1100" i="0">
                <a:latin typeface="Arial Black" panose="020B0A040201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266699</xdr:colOff>
      <xdr:row>0</xdr:row>
      <xdr:rowOff>0</xdr:rowOff>
    </xdr:from>
    <xdr:to>
      <xdr:col>1</xdr:col>
      <xdr:colOff>600075</xdr:colOff>
      <xdr:row>1</xdr:row>
      <xdr:rowOff>371475</xdr:rowOff>
    </xdr:to>
    <xdr:pic>
      <xdr:nvPicPr>
        <xdr:cNvPr id="5" name="Immagine 4" descr="C:\Users\GIANNI~1.GIA\AppData\Local\Temp\7zOC5D2F8C0\2018_CPS_rgb_1600p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0"/>
          <a:ext cx="771526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showGridLines="0" showRuler="0" view="pageLayout" topLeftCell="A25" zoomScaleNormal="100" workbookViewId="0"/>
  </sheetViews>
  <sheetFormatPr defaultRowHeight="15" x14ac:dyDescent="0.25"/>
  <cols>
    <col min="1" max="1" width="3.28515625" customWidth="1"/>
    <col min="2" max="2" width="95.7109375" customWidth="1"/>
  </cols>
  <sheetData>
    <row r="1" spans="1:2" x14ac:dyDescent="0.25">
      <c r="A1" s="80" t="s">
        <v>80</v>
      </c>
    </row>
    <row r="2" spans="1:2" x14ac:dyDescent="0.25">
      <c r="A2" s="74" t="s">
        <v>81</v>
      </c>
      <c r="B2" s="74" t="s">
        <v>82</v>
      </c>
    </row>
    <row r="3" spans="1:2" x14ac:dyDescent="0.25">
      <c r="B3" s="75" t="s">
        <v>83</v>
      </c>
    </row>
    <row r="8" spans="1:2" x14ac:dyDescent="0.25">
      <c r="A8" s="74" t="s">
        <v>84</v>
      </c>
      <c r="B8" s="76" t="s">
        <v>85</v>
      </c>
    </row>
    <row r="9" spans="1:2" ht="30" x14ac:dyDescent="0.25">
      <c r="B9" s="75" t="s">
        <v>86</v>
      </c>
    </row>
    <row r="10" spans="1:2" x14ac:dyDescent="0.25">
      <c r="A10" s="74" t="s">
        <v>87</v>
      </c>
      <c r="B10" s="76" t="s">
        <v>88</v>
      </c>
    </row>
    <row r="11" spans="1:2" ht="75" x14ac:dyDescent="0.25">
      <c r="B11" s="75" t="s">
        <v>89</v>
      </c>
    </row>
    <row r="12" spans="1:2" x14ac:dyDescent="0.25">
      <c r="B12" s="75"/>
    </row>
    <row r="13" spans="1:2" x14ac:dyDescent="0.25">
      <c r="B13" s="75"/>
    </row>
    <row r="14" spans="1:2" x14ac:dyDescent="0.25">
      <c r="B14" s="75"/>
    </row>
    <row r="15" spans="1:2" x14ac:dyDescent="0.25">
      <c r="B15" s="75"/>
    </row>
    <row r="16" spans="1:2" x14ac:dyDescent="0.25">
      <c r="B16" s="75"/>
    </row>
    <row r="17" spans="1:2" x14ac:dyDescent="0.25">
      <c r="B17" s="75"/>
    </row>
    <row r="18" spans="1:2" x14ac:dyDescent="0.25">
      <c r="B18" s="77" t="s">
        <v>105</v>
      </c>
    </row>
    <row r="19" spans="1:2" ht="30" x14ac:dyDescent="0.25">
      <c r="B19" s="78" t="s">
        <v>90</v>
      </c>
    </row>
    <row r="20" spans="1:2" ht="30" x14ac:dyDescent="0.25">
      <c r="B20" s="75" t="s">
        <v>91</v>
      </c>
    </row>
    <row r="21" spans="1:2" ht="30" x14ac:dyDescent="0.25">
      <c r="B21" s="75" t="s">
        <v>106</v>
      </c>
    </row>
    <row r="22" spans="1:2" x14ac:dyDescent="0.25">
      <c r="B22" s="75" t="s">
        <v>107</v>
      </c>
    </row>
    <row r="23" spans="1:2" x14ac:dyDescent="0.25">
      <c r="A23" s="74" t="s">
        <v>92</v>
      </c>
      <c r="B23" s="76" t="s">
        <v>93</v>
      </c>
    </row>
    <row r="24" spans="1:2" x14ac:dyDescent="0.25">
      <c r="A24" s="74"/>
      <c r="B24" s="79" t="s">
        <v>94</v>
      </c>
    </row>
    <row r="25" spans="1:2" ht="30" x14ac:dyDescent="0.25">
      <c r="A25" s="74"/>
      <c r="B25" s="75" t="s">
        <v>95</v>
      </c>
    </row>
    <row r="26" spans="1:2" ht="45" x14ac:dyDescent="0.25">
      <c r="B26" s="75" t="s">
        <v>96</v>
      </c>
    </row>
    <row r="27" spans="1:2" x14ac:dyDescent="0.25">
      <c r="A27" s="74" t="s">
        <v>97</v>
      </c>
      <c r="B27" s="76" t="s">
        <v>98</v>
      </c>
    </row>
    <row r="28" spans="1:2" x14ac:dyDescent="0.25">
      <c r="B28" s="75" t="s">
        <v>99</v>
      </c>
    </row>
    <row r="29" spans="1:2" x14ac:dyDescent="0.25">
      <c r="B29" s="75"/>
    </row>
    <row r="30" spans="1:2" x14ac:dyDescent="0.25">
      <c r="B30" s="75"/>
    </row>
    <row r="31" spans="1:2" x14ac:dyDescent="0.25">
      <c r="B31" s="75"/>
    </row>
  </sheetData>
  <sheetProtection sheet="1" objects="1" scenarios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W81"/>
  <sheetViews>
    <sheetView tabSelected="1" showRuler="0" view="pageLayout" topLeftCell="A13" zoomScaleNormal="100" workbookViewId="0">
      <selection activeCell="C17" sqref="C17:M17"/>
    </sheetView>
  </sheetViews>
  <sheetFormatPr defaultColWidth="9.140625" defaultRowHeight="15" x14ac:dyDescent="0.25"/>
  <cols>
    <col min="1" max="1" width="6.140625" style="6" customWidth="1"/>
    <col min="2" max="2" width="9.5703125" style="9" customWidth="1"/>
    <col min="3" max="3" width="11" style="9" customWidth="1"/>
    <col min="4" max="4" width="4" style="6" bestFit="1" customWidth="1"/>
    <col min="5" max="5" width="5.140625" style="6" customWidth="1"/>
    <col min="6" max="6" width="35.7109375" style="6" customWidth="1"/>
    <col min="7" max="7" width="3" style="6" customWidth="1"/>
    <col min="8" max="8" width="18.28515625" style="6" customWidth="1"/>
    <col min="9" max="9" width="35.7109375" style="6" customWidth="1"/>
    <col min="10" max="13" width="3" style="5" customWidth="1"/>
    <col min="14" max="14" width="4.7109375" style="11" bestFit="1" customWidth="1"/>
    <col min="15" max="15" width="3.5703125" style="4" bestFit="1" customWidth="1"/>
    <col min="16" max="19" width="2.85546875" style="5" customWidth="1"/>
    <col min="20" max="20" width="6.5703125" style="4" bestFit="1" customWidth="1"/>
    <col min="21" max="21" width="25.7109375" style="4" bestFit="1" customWidth="1"/>
    <col min="22" max="22" width="9.140625" style="6"/>
    <col min="23" max="16384" width="9.140625" style="4"/>
  </cols>
  <sheetData>
    <row r="1" spans="1:23" ht="30" customHeight="1" x14ac:dyDescent="0.25">
      <c r="A1" s="2"/>
      <c r="B1" s="3"/>
      <c r="C1" s="123" t="s">
        <v>101</v>
      </c>
      <c r="D1" s="124"/>
      <c r="E1" s="124"/>
      <c r="F1" s="124"/>
      <c r="G1" s="124"/>
      <c r="H1" s="124"/>
      <c r="I1" s="125"/>
      <c r="J1" s="108" t="s">
        <v>122</v>
      </c>
      <c r="K1" s="108"/>
      <c r="L1" s="108"/>
      <c r="M1" s="108"/>
      <c r="N1" s="95"/>
      <c r="O1" s="12"/>
      <c r="P1" s="12"/>
      <c r="Q1" s="12"/>
      <c r="R1" s="12"/>
      <c r="S1" s="12"/>
      <c r="U1" s="65" t="s">
        <v>70</v>
      </c>
      <c r="V1" s="88">
        <f>SUM(T23:T80)</f>
        <v>0</v>
      </c>
    </row>
    <row r="2" spans="1:23" ht="30" customHeight="1" x14ac:dyDescent="0.25">
      <c r="A2" s="7"/>
      <c r="B2" s="8"/>
      <c r="C2" s="123" t="s">
        <v>68</v>
      </c>
      <c r="D2" s="124"/>
      <c r="E2" s="124"/>
      <c r="F2" s="124"/>
      <c r="G2" s="124"/>
      <c r="H2" s="124"/>
      <c r="I2" s="125"/>
      <c r="J2" s="108"/>
      <c r="K2" s="108"/>
      <c r="L2" s="108"/>
      <c r="M2" s="108"/>
      <c r="N2" s="94"/>
      <c r="O2" s="94"/>
      <c r="P2" s="94"/>
      <c r="Q2" s="94"/>
      <c r="R2" s="94"/>
      <c r="S2" s="94"/>
      <c r="U2" s="65" t="s">
        <v>69</v>
      </c>
      <c r="V2" s="66">
        <f>SUM(N23:N26,N28:N31,N33:N38,N40:N41,N45:N47,N49:N50,N52:N53,N57:N61,N63:N66,N68:N70,N73:N75,N78:N80)</f>
        <v>0</v>
      </c>
    </row>
    <row r="3" spans="1:23" x14ac:dyDescent="0.25">
      <c r="B3" s="127"/>
      <c r="C3" s="127"/>
      <c r="D3" s="127"/>
      <c r="E3" s="127"/>
      <c r="N3" s="94"/>
      <c r="O3" s="94"/>
      <c r="P3" s="94"/>
      <c r="Q3" s="94"/>
      <c r="R3" s="94"/>
      <c r="S3" s="94"/>
      <c r="U3" s="65" t="s">
        <v>71</v>
      </c>
      <c r="V3" s="67" t="str">
        <f>IF(TYPE(V1/V2*5+1)=1,V1/V2*5+1,"")</f>
        <v/>
      </c>
    </row>
    <row r="4" spans="1:23" s="12" customFormat="1" ht="22.5" customHeight="1" x14ac:dyDescent="0.25">
      <c r="A4" s="10"/>
      <c r="B4" s="110" t="s">
        <v>72</v>
      </c>
      <c r="C4" s="110"/>
      <c r="D4" s="110"/>
      <c r="E4" s="110"/>
      <c r="F4" s="126"/>
      <c r="G4" s="126"/>
      <c r="H4" s="61" t="s">
        <v>71</v>
      </c>
      <c r="I4" s="129" t="str">
        <f>V4</f>
        <v/>
      </c>
      <c r="J4" s="129"/>
      <c r="K4" s="129"/>
      <c r="L4" s="11"/>
      <c r="M4" s="11"/>
      <c r="N4" s="95"/>
      <c r="O4" s="95"/>
      <c r="P4" s="95"/>
      <c r="Q4" s="95"/>
      <c r="R4" s="95"/>
      <c r="S4" s="95"/>
      <c r="U4" s="68" t="s">
        <v>104</v>
      </c>
      <c r="V4" s="45" t="str">
        <f>IF(TYPE(ROUND(V3/10,2)*10)=1,ROUND(V3/10,2)*10,"")</f>
        <v/>
      </c>
      <c r="W4" s="13" t="s">
        <v>100</v>
      </c>
    </row>
    <row r="5" spans="1:23" s="12" customFormat="1" ht="22.5" customHeight="1" x14ac:dyDescent="0.25">
      <c r="A5" s="10"/>
      <c r="B5" s="111" t="s">
        <v>75</v>
      </c>
      <c r="C5" s="111"/>
      <c r="D5" s="111"/>
      <c r="E5" s="111"/>
      <c r="F5" s="128"/>
      <c r="G5" s="128"/>
      <c r="H5" s="46" t="s">
        <v>76</v>
      </c>
      <c r="I5" s="128"/>
      <c r="J5" s="128"/>
      <c r="K5" s="128"/>
      <c r="L5" s="11"/>
      <c r="M5" s="11"/>
      <c r="N5" s="11"/>
      <c r="P5" s="11"/>
      <c r="Q5" s="11"/>
      <c r="R5" s="11"/>
      <c r="S5" s="11"/>
      <c r="V5" s="10"/>
    </row>
    <row r="6" spans="1:23" s="12" customFormat="1" ht="22.5" customHeight="1" x14ac:dyDescent="0.25">
      <c r="A6" s="10"/>
      <c r="B6" s="111" t="s">
        <v>74</v>
      </c>
      <c r="C6" s="111"/>
      <c r="D6" s="111"/>
      <c r="E6" s="111"/>
      <c r="F6" s="128"/>
      <c r="G6" s="128"/>
      <c r="H6" s="46" t="s">
        <v>78</v>
      </c>
      <c r="I6" s="128"/>
      <c r="J6" s="128"/>
      <c r="K6" s="128"/>
      <c r="L6" s="11"/>
      <c r="M6" s="11"/>
      <c r="N6" s="11"/>
      <c r="P6" s="11"/>
      <c r="Q6" s="11"/>
      <c r="R6" s="11"/>
      <c r="S6" s="11"/>
      <c r="V6" s="10"/>
    </row>
    <row r="7" spans="1:23" s="12" customFormat="1" ht="56.25" customHeight="1" x14ac:dyDescent="0.25">
      <c r="A7" s="10"/>
      <c r="B7" s="112" t="s">
        <v>73</v>
      </c>
      <c r="C7" s="112"/>
      <c r="D7" s="112"/>
      <c r="E7" s="112"/>
      <c r="F7" s="42"/>
      <c r="G7" s="47"/>
      <c r="H7" s="47" t="s">
        <v>77</v>
      </c>
      <c r="I7" s="167"/>
      <c r="J7" s="167"/>
      <c r="K7" s="167"/>
      <c r="L7" s="11"/>
      <c r="M7" s="11"/>
      <c r="N7" s="11"/>
      <c r="P7" s="11"/>
      <c r="Q7" s="11"/>
      <c r="R7" s="11"/>
      <c r="S7" s="11"/>
      <c r="V7" s="10"/>
    </row>
    <row r="8" spans="1:23" x14ac:dyDescent="0.25">
      <c r="B8" s="120"/>
      <c r="C8" s="120"/>
      <c r="D8" s="120"/>
      <c r="E8" s="120"/>
    </row>
    <row r="9" spans="1:23" x14ac:dyDescent="0.25">
      <c r="A9" s="120" t="s">
        <v>62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23" ht="18" customHeight="1" x14ac:dyDescent="0.25">
      <c r="A10" s="11" t="s">
        <v>61</v>
      </c>
      <c r="B10" s="121" t="s">
        <v>109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23" ht="48" customHeight="1" x14ac:dyDescent="0.25">
      <c r="A11" s="48" t="s">
        <v>59</v>
      </c>
      <c r="B11" s="122" t="s">
        <v>60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</row>
    <row r="12" spans="1:23" ht="30" customHeight="1" x14ac:dyDescent="0.25">
      <c r="A12" s="11" t="s">
        <v>63</v>
      </c>
      <c r="B12" s="121" t="s">
        <v>67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4" spans="1:23" ht="18" customHeight="1" x14ac:dyDescent="0.25">
      <c r="A14" s="146" t="s">
        <v>64</v>
      </c>
      <c r="B14" s="147"/>
      <c r="C14" s="152" t="s">
        <v>66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4"/>
    </row>
    <row r="15" spans="1:23" ht="30" customHeight="1" x14ac:dyDescent="0.25">
      <c r="A15" s="148">
        <v>0</v>
      </c>
      <c r="B15" s="149"/>
      <c r="C15" s="155" t="s">
        <v>65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7"/>
    </row>
    <row r="16" spans="1:23" ht="30" customHeight="1" x14ac:dyDescent="0.25">
      <c r="A16" s="148">
        <v>2</v>
      </c>
      <c r="B16" s="149"/>
      <c r="C16" s="158" t="s">
        <v>123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60"/>
    </row>
    <row r="17" spans="1:21" ht="30" customHeight="1" x14ac:dyDescent="0.25">
      <c r="A17" s="150">
        <v>3</v>
      </c>
      <c r="B17" s="151"/>
      <c r="C17" s="158" t="s">
        <v>111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</row>
    <row r="18" spans="1:21" ht="30" customHeight="1" x14ac:dyDescent="0.25">
      <c r="A18" s="109">
        <v>4</v>
      </c>
      <c r="B18" s="109"/>
      <c r="C18" s="159" t="s">
        <v>110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60"/>
    </row>
    <row r="19" spans="1:21" ht="38.25" customHeight="1" x14ac:dyDescent="0.25">
      <c r="A19" s="47"/>
    </row>
    <row r="20" spans="1:21" ht="34.5" customHeight="1" x14ac:dyDescent="0.25">
      <c r="A20" s="119" t="s">
        <v>0</v>
      </c>
      <c r="B20" s="119"/>
      <c r="C20" s="119"/>
      <c r="D20" s="116" t="s">
        <v>1</v>
      </c>
      <c r="E20" s="117"/>
      <c r="F20" s="117"/>
      <c r="G20" s="117"/>
      <c r="H20" s="117"/>
      <c r="I20" s="118"/>
      <c r="J20" s="116" t="s">
        <v>2</v>
      </c>
      <c r="K20" s="117"/>
      <c r="L20" s="117"/>
      <c r="M20" s="118"/>
    </row>
    <row r="21" spans="1:21" x14ac:dyDescent="0.25">
      <c r="A21" s="14"/>
      <c r="B21" s="15"/>
      <c r="C21" s="16"/>
      <c r="D21" s="113" t="s">
        <v>3</v>
      </c>
      <c r="E21" s="114"/>
      <c r="F21" s="114"/>
      <c r="G21" s="114"/>
      <c r="H21" s="114"/>
      <c r="I21" s="115"/>
      <c r="J21" s="17">
        <v>4</v>
      </c>
      <c r="K21" s="17">
        <v>3</v>
      </c>
      <c r="L21" s="17">
        <v>2</v>
      </c>
      <c r="M21" s="17">
        <v>0</v>
      </c>
    </row>
    <row r="22" spans="1:21" ht="15" customHeight="1" x14ac:dyDescent="0.25">
      <c r="A22" s="49">
        <v>1</v>
      </c>
      <c r="B22" s="96" t="s">
        <v>5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0" t="s">
        <v>102</v>
      </c>
      <c r="O22" s="91" t="s">
        <v>103</v>
      </c>
      <c r="P22" s="92">
        <v>4</v>
      </c>
      <c r="Q22" s="92">
        <v>3</v>
      </c>
      <c r="R22" s="92">
        <v>2</v>
      </c>
      <c r="S22" s="92">
        <v>0</v>
      </c>
      <c r="T22" s="92" t="s">
        <v>79</v>
      </c>
    </row>
    <row r="23" spans="1:21" ht="15" customHeight="1" x14ac:dyDescent="0.25">
      <c r="A23" s="20" t="s">
        <v>112</v>
      </c>
      <c r="B23" s="161" t="s">
        <v>6</v>
      </c>
      <c r="C23" s="162"/>
      <c r="D23" s="21">
        <v>1</v>
      </c>
      <c r="E23" s="98" t="s">
        <v>7</v>
      </c>
      <c r="F23" s="98"/>
      <c r="G23" s="98"/>
      <c r="H23" s="98"/>
      <c r="I23" s="99"/>
      <c r="J23" s="1"/>
      <c r="K23" s="1"/>
      <c r="L23" s="1"/>
      <c r="M23" s="1"/>
      <c r="N23" s="89" t="str">
        <f>IF(T23="","",4)</f>
        <v/>
      </c>
      <c r="O23" s="93">
        <f>D23</f>
        <v>1</v>
      </c>
      <c r="P23" s="63" t="str">
        <f>IF(J23="","",J$21)</f>
        <v/>
      </c>
      <c r="Q23" s="63" t="str">
        <f>IF(K23="","",K$21)</f>
        <v/>
      </c>
      <c r="R23" s="63" t="str">
        <f>IF(L23="","",L$21)</f>
        <v/>
      </c>
      <c r="S23" s="63" t="str">
        <f>IF(M23="","",M$21)</f>
        <v/>
      </c>
      <c r="T23" s="64" t="str">
        <f>IF(TYPE(AVERAGE(P23:S23))=1,AVERAGE(P23:S23),"")</f>
        <v/>
      </c>
      <c r="U23" s="62"/>
    </row>
    <row r="24" spans="1:21" x14ac:dyDescent="0.25">
      <c r="A24" s="22"/>
      <c r="B24" s="163"/>
      <c r="C24" s="164"/>
      <c r="D24" s="21">
        <v>2</v>
      </c>
      <c r="E24" s="98" t="s">
        <v>8</v>
      </c>
      <c r="F24" s="98"/>
      <c r="G24" s="98"/>
      <c r="H24" s="98"/>
      <c r="I24" s="99"/>
      <c r="J24" s="1"/>
      <c r="K24" s="1"/>
      <c r="L24" s="1"/>
      <c r="M24" s="1"/>
      <c r="N24" s="82" t="str">
        <f t="shared" ref="N24:N25" si="0">IF(T24="","",4)</f>
        <v/>
      </c>
      <c r="O24" s="93">
        <f t="shared" ref="O24:O80" si="1">D24</f>
        <v>2</v>
      </c>
      <c r="P24" s="63" t="str">
        <f t="shared" ref="P24:P80" si="2">IF(J24="","",J$21)</f>
        <v/>
      </c>
      <c r="Q24" s="63" t="str">
        <f t="shared" ref="Q24:Q80" si="3">IF(K24="","",K$21)</f>
        <v/>
      </c>
      <c r="R24" s="63" t="str">
        <f t="shared" ref="R24:R80" si="4">IF(L24="","",L$21)</f>
        <v/>
      </c>
      <c r="S24" s="63" t="str">
        <f t="shared" ref="S24:S80" si="5">IF(M24="","",M$21)</f>
        <v/>
      </c>
      <c r="T24" s="64" t="str">
        <f t="shared" ref="T24:T25" si="6">IF(TYPE(AVERAGE(P24:S24))=1,AVERAGE(P24:S24),"")</f>
        <v/>
      </c>
      <c r="U24" s="62"/>
    </row>
    <row r="25" spans="1:21" x14ac:dyDescent="0.25">
      <c r="A25" s="22"/>
      <c r="B25" s="163"/>
      <c r="C25" s="164"/>
      <c r="D25" s="21">
        <v>3</v>
      </c>
      <c r="E25" s="98" t="s">
        <v>9</v>
      </c>
      <c r="F25" s="98"/>
      <c r="G25" s="98"/>
      <c r="H25" s="98"/>
      <c r="I25" s="99"/>
      <c r="J25" s="1"/>
      <c r="K25" s="1"/>
      <c r="L25" s="1"/>
      <c r="M25" s="1"/>
      <c r="N25" s="82" t="str">
        <f t="shared" si="0"/>
        <v/>
      </c>
      <c r="O25" s="93">
        <f t="shared" si="1"/>
        <v>3</v>
      </c>
      <c r="P25" s="63" t="str">
        <f t="shared" si="2"/>
        <v/>
      </c>
      <c r="Q25" s="63" t="str">
        <f t="shared" si="3"/>
        <v/>
      </c>
      <c r="R25" s="63" t="str">
        <f t="shared" si="4"/>
        <v/>
      </c>
      <c r="S25" s="63" t="str">
        <f t="shared" si="5"/>
        <v/>
      </c>
      <c r="T25" s="64" t="str">
        <f t="shared" si="6"/>
        <v/>
      </c>
      <c r="U25" s="62"/>
    </row>
    <row r="26" spans="1:21" x14ac:dyDescent="0.25">
      <c r="A26" s="23"/>
      <c r="B26" s="165"/>
      <c r="C26" s="166"/>
      <c r="D26" s="24">
        <v>4</v>
      </c>
      <c r="E26" s="100" t="s">
        <v>10</v>
      </c>
      <c r="F26" s="100"/>
      <c r="G26" s="100"/>
      <c r="H26" s="100"/>
      <c r="I26" s="101"/>
      <c r="J26" s="1"/>
      <c r="K26" s="1"/>
      <c r="L26" s="1"/>
      <c r="M26" s="1"/>
      <c r="N26" s="82" t="str">
        <f>IF(T26="","",4*2)</f>
        <v/>
      </c>
      <c r="O26" s="93">
        <f t="shared" si="1"/>
        <v>4</v>
      </c>
      <c r="P26" s="63" t="str">
        <f t="shared" si="2"/>
        <v/>
      </c>
      <c r="Q26" s="63" t="str">
        <f t="shared" si="3"/>
        <v/>
      </c>
      <c r="R26" s="63" t="str">
        <f t="shared" si="4"/>
        <v/>
      </c>
      <c r="S26" s="63" t="str">
        <f t="shared" si="5"/>
        <v/>
      </c>
      <c r="T26" s="64" t="str">
        <f>IF(TYPE(AVERAGE(P26:S26))=1,AVERAGE(P26:S26)*2,"")</f>
        <v/>
      </c>
      <c r="U26" s="62"/>
    </row>
    <row r="27" spans="1:21" x14ac:dyDescent="0.25">
      <c r="A27" s="50"/>
      <c r="B27" s="51"/>
      <c r="C27" s="51"/>
      <c r="D27" s="18"/>
      <c r="E27" s="98"/>
      <c r="F27" s="98"/>
      <c r="G27" s="98"/>
      <c r="H27" s="98"/>
      <c r="I27" s="98"/>
      <c r="J27" s="19"/>
      <c r="K27" s="19"/>
      <c r="L27" s="19"/>
      <c r="M27" s="19"/>
      <c r="N27" s="83"/>
      <c r="O27" s="69"/>
      <c r="P27" s="70" t="str">
        <f t="shared" si="2"/>
        <v/>
      </c>
      <c r="Q27" s="70" t="str">
        <f t="shared" si="3"/>
        <v/>
      </c>
      <c r="R27" s="70" t="str">
        <f t="shared" si="4"/>
        <v/>
      </c>
      <c r="S27" s="70" t="str">
        <f t="shared" si="5"/>
        <v/>
      </c>
      <c r="T27" s="81"/>
      <c r="U27" s="62"/>
    </row>
    <row r="28" spans="1:21" ht="15" customHeight="1" x14ac:dyDescent="0.25">
      <c r="A28" s="20" t="s">
        <v>113</v>
      </c>
      <c r="B28" s="161" t="s">
        <v>11</v>
      </c>
      <c r="C28" s="162"/>
      <c r="D28" s="21">
        <v>5</v>
      </c>
      <c r="E28" s="98" t="s">
        <v>12</v>
      </c>
      <c r="F28" s="98"/>
      <c r="G28" s="98"/>
      <c r="H28" s="98"/>
      <c r="I28" s="99"/>
      <c r="J28" s="1"/>
      <c r="K28" s="1"/>
      <c r="L28" s="1"/>
      <c r="M28" s="1"/>
      <c r="N28" s="82" t="str">
        <f t="shared" ref="N28:N30" si="7">IF(T28="","",4)</f>
        <v/>
      </c>
      <c r="O28" s="93">
        <f t="shared" si="1"/>
        <v>5</v>
      </c>
      <c r="P28" s="63" t="str">
        <f t="shared" si="2"/>
        <v/>
      </c>
      <c r="Q28" s="63" t="str">
        <f t="shared" si="3"/>
        <v/>
      </c>
      <c r="R28" s="63" t="str">
        <f t="shared" si="4"/>
        <v/>
      </c>
      <c r="S28" s="63" t="str">
        <f t="shared" si="5"/>
        <v/>
      </c>
      <c r="T28" s="64" t="str">
        <f>IF(TYPE(AVERAGE(P28:S28))=1,AVERAGE(P28:S28),"")</f>
        <v/>
      </c>
      <c r="U28" s="62"/>
    </row>
    <row r="29" spans="1:21" x14ac:dyDescent="0.25">
      <c r="A29" s="22"/>
      <c r="B29" s="163"/>
      <c r="C29" s="164"/>
      <c r="D29" s="21">
        <v>6</v>
      </c>
      <c r="E29" s="104" t="s">
        <v>13</v>
      </c>
      <c r="F29" s="104"/>
      <c r="G29" s="104"/>
      <c r="H29" s="104"/>
      <c r="I29" s="105"/>
      <c r="J29" s="1"/>
      <c r="K29" s="1"/>
      <c r="L29" s="1"/>
      <c r="M29" s="1"/>
      <c r="N29" s="82" t="str">
        <f t="shared" si="7"/>
        <v/>
      </c>
      <c r="O29" s="93">
        <f t="shared" si="1"/>
        <v>6</v>
      </c>
      <c r="P29" s="63" t="str">
        <f t="shared" si="2"/>
        <v/>
      </c>
      <c r="Q29" s="63" t="str">
        <f t="shared" si="3"/>
        <v/>
      </c>
      <c r="R29" s="63" t="str">
        <f t="shared" si="4"/>
        <v/>
      </c>
      <c r="S29" s="63" t="str">
        <f t="shared" si="5"/>
        <v/>
      </c>
      <c r="T29" s="64" t="str">
        <f t="shared" ref="T29:T30" si="8">IF(TYPE(AVERAGE(P29:S29))=1,AVERAGE(P29:S29),"")</f>
        <v/>
      </c>
      <c r="U29" s="62"/>
    </row>
    <row r="30" spans="1:21" x14ac:dyDescent="0.25">
      <c r="A30" s="22"/>
      <c r="B30" s="163"/>
      <c r="C30" s="164"/>
      <c r="D30" s="21">
        <v>7</v>
      </c>
      <c r="E30" s="98" t="s">
        <v>14</v>
      </c>
      <c r="F30" s="98"/>
      <c r="G30" s="98"/>
      <c r="H30" s="98"/>
      <c r="I30" s="99"/>
      <c r="J30" s="1"/>
      <c r="K30" s="1"/>
      <c r="L30" s="1"/>
      <c r="M30" s="1"/>
      <c r="N30" s="82" t="str">
        <f t="shared" si="7"/>
        <v/>
      </c>
      <c r="O30" s="93">
        <f t="shared" si="1"/>
        <v>7</v>
      </c>
      <c r="P30" s="63" t="str">
        <f t="shared" si="2"/>
        <v/>
      </c>
      <c r="Q30" s="63" t="str">
        <f t="shared" si="3"/>
        <v/>
      </c>
      <c r="R30" s="63" t="str">
        <f t="shared" si="4"/>
        <v/>
      </c>
      <c r="S30" s="63" t="str">
        <f t="shared" si="5"/>
        <v/>
      </c>
      <c r="T30" s="64" t="str">
        <f t="shared" si="8"/>
        <v/>
      </c>
      <c r="U30" s="62"/>
    </row>
    <row r="31" spans="1:21" x14ac:dyDescent="0.25">
      <c r="A31" s="23"/>
      <c r="B31" s="165"/>
      <c r="C31" s="166"/>
      <c r="D31" s="24">
        <v>8</v>
      </c>
      <c r="E31" s="100" t="s">
        <v>15</v>
      </c>
      <c r="F31" s="100"/>
      <c r="G31" s="100"/>
      <c r="H31" s="100"/>
      <c r="I31" s="101"/>
      <c r="J31" s="1"/>
      <c r="K31" s="1"/>
      <c r="L31" s="1"/>
      <c r="M31" s="1"/>
      <c r="N31" s="82" t="str">
        <f>IF(T31="","",4*2)</f>
        <v/>
      </c>
      <c r="O31" s="93">
        <f t="shared" si="1"/>
        <v>8</v>
      </c>
      <c r="P31" s="63" t="str">
        <f t="shared" si="2"/>
        <v/>
      </c>
      <c r="Q31" s="63" t="str">
        <f t="shared" si="3"/>
        <v/>
      </c>
      <c r="R31" s="63" t="str">
        <f t="shared" si="4"/>
        <v/>
      </c>
      <c r="S31" s="63" t="str">
        <f t="shared" si="5"/>
        <v/>
      </c>
      <c r="T31" s="64" t="str">
        <f>IF(TYPE(AVERAGE(P31:S31))=1,AVERAGE(P31:S31)*2,"")</f>
        <v/>
      </c>
    </row>
    <row r="32" spans="1:21" x14ac:dyDescent="0.25">
      <c r="A32" s="50"/>
      <c r="B32" s="51"/>
      <c r="C32" s="51"/>
      <c r="D32" s="18"/>
      <c r="E32" s="98"/>
      <c r="F32" s="98"/>
      <c r="G32" s="98"/>
      <c r="H32" s="98"/>
      <c r="I32" s="98"/>
      <c r="J32" s="19"/>
      <c r="K32" s="19"/>
      <c r="L32" s="19"/>
      <c r="M32" s="19"/>
      <c r="N32" s="84"/>
      <c r="O32" s="69"/>
      <c r="P32" s="70" t="str">
        <f t="shared" si="2"/>
        <v/>
      </c>
      <c r="Q32" s="70" t="str">
        <f t="shared" si="3"/>
        <v/>
      </c>
      <c r="R32" s="70" t="str">
        <f t="shared" si="4"/>
        <v/>
      </c>
      <c r="S32" s="70" t="str">
        <f t="shared" si="5"/>
        <v/>
      </c>
      <c r="T32" s="70"/>
    </row>
    <row r="33" spans="1:20" ht="15" customHeight="1" x14ac:dyDescent="0.25">
      <c r="A33" s="20" t="s">
        <v>114</v>
      </c>
      <c r="B33" s="161" t="s">
        <v>20</v>
      </c>
      <c r="C33" s="162"/>
      <c r="D33" s="25">
        <v>9</v>
      </c>
      <c r="E33" s="102" t="s">
        <v>16</v>
      </c>
      <c r="F33" s="102"/>
      <c r="G33" s="102"/>
      <c r="H33" s="102"/>
      <c r="I33" s="103"/>
      <c r="J33" s="1"/>
      <c r="K33" s="1"/>
      <c r="L33" s="1"/>
      <c r="M33" s="1"/>
      <c r="N33" s="82" t="str">
        <f t="shared" ref="N33:N36" si="9">IF(T33="","",4)</f>
        <v/>
      </c>
      <c r="O33" s="93">
        <f t="shared" si="1"/>
        <v>9</v>
      </c>
      <c r="P33" s="63" t="str">
        <f t="shared" si="2"/>
        <v/>
      </c>
      <c r="Q33" s="63" t="str">
        <f t="shared" si="3"/>
        <v/>
      </c>
      <c r="R33" s="63" t="str">
        <f t="shared" si="4"/>
        <v/>
      </c>
      <c r="S33" s="63" t="str">
        <f t="shared" si="5"/>
        <v/>
      </c>
      <c r="T33" s="64" t="str">
        <f>IF(TYPE(AVERAGE(P33:S33))=1,AVERAGE(P33:S33),"")</f>
        <v/>
      </c>
    </row>
    <row r="34" spans="1:20" x14ac:dyDescent="0.25">
      <c r="A34" s="22"/>
      <c r="B34" s="163"/>
      <c r="C34" s="164"/>
      <c r="D34" s="25">
        <v>10</v>
      </c>
      <c r="E34" s="102" t="s">
        <v>17</v>
      </c>
      <c r="F34" s="102"/>
      <c r="G34" s="102"/>
      <c r="H34" s="102"/>
      <c r="I34" s="103"/>
      <c r="J34" s="1"/>
      <c r="K34" s="1"/>
      <c r="L34" s="1"/>
      <c r="M34" s="1"/>
      <c r="N34" s="82" t="str">
        <f t="shared" si="9"/>
        <v/>
      </c>
      <c r="O34" s="93">
        <f t="shared" si="1"/>
        <v>10</v>
      </c>
      <c r="P34" s="63" t="str">
        <f t="shared" si="2"/>
        <v/>
      </c>
      <c r="Q34" s="63" t="str">
        <f t="shared" si="3"/>
        <v/>
      </c>
      <c r="R34" s="63" t="str">
        <f t="shared" si="4"/>
        <v/>
      </c>
      <c r="S34" s="63" t="str">
        <f t="shared" si="5"/>
        <v/>
      </c>
      <c r="T34" s="64" t="str">
        <f t="shared" ref="T34:T36" si="10">IF(TYPE(AVERAGE(P34:S34))=1,AVERAGE(P34:S34),"")</f>
        <v/>
      </c>
    </row>
    <row r="35" spans="1:20" x14ac:dyDescent="0.25">
      <c r="A35" s="22"/>
      <c r="B35" s="163"/>
      <c r="C35" s="164"/>
      <c r="D35" s="25">
        <v>11</v>
      </c>
      <c r="E35" s="102" t="s">
        <v>18</v>
      </c>
      <c r="F35" s="102"/>
      <c r="G35" s="102"/>
      <c r="H35" s="102"/>
      <c r="I35" s="103"/>
      <c r="J35" s="1"/>
      <c r="K35" s="1"/>
      <c r="L35" s="1"/>
      <c r="M35" s="1"/>
      <c r="N35" s="82" t="str">
        <f t="shared" si="9"/>
        <v/>
      </c>
      <c r="O35" s="93">
        <f t="shared" si="1"/>
        <v>11</v>
      </c>
      <c r="P35" s="63" t="str">
        <f t="shared" si="2"/>
        <v/>
      </c>
      <c r="Q35" s="63" t="str">
        <f t="shared" si="3"/>
        <v/>
      </c>
      <c r="R35" s="63" t="str">
        <f t="shared" si="4"/>
        <v/>
      </c>
      <c r="S35" s="63" t="str">
        <f t="shared" si="5"/>
        <v/>
      </c>
      <c r="T35" s="64" t="str">
        <f t="shared" si="10"/>
        <v/>
      </c>
    </row>
    <row r="36" spans="1:20" x14ac:dyDescent="0.25">
      <c r="A36" s="22"/>
      <c r="B36" s="163"/>
      <c r="C36" s="164"/>
      <c r="D36" s="25">
        <v>12</v>
      </c>
      <c r="E36" s="102" t="s">
        <v>19</v>
      </c>
      <c r="F36" s="102"/>
      <c r="G36" s="102"/>
      <c r="H36" s="102"/>
      <c r="I36" s="103"/>
      <c r="J36" s="1"/>
      <c r="K36" s="1"/>
      <c r="L36" s="1"/>
      <c r="M36" s="1"/>
      <c r="N36" s="82" t="str">
        <f t="shared" si="9"/>
        <v/>
      </c>
      <c r="O36" s="93">
        <f t="shared" si="1"/>
        <v>12</v>
      </c>
      <c r="P36" s="63" t="str">
        <f t="shared" si="2"/>
        <v/>
      </c>
      <c r="Q36" s="63" t="str">
        <f t="shared" si="3"/>
        <v/>
      </c>
      <c r="R36" s="63" t="str">
        <f t="shared" si="4"/>
        <v/>
      </c>
      <c r="S36" s="63" t="str">
        <f t="shared" si="5"/>
        <v/>
      </c>
      <c r="T36" s="64" t="str">
        <f t="shared" si="10"/>
        <v/>
      </c>
    </row>
    <row r="37" spans="1:20" x14ac:dyDescent="0.25">
      <c r="A37" s="22"/>
      <c r="B37" s="163"/>
      <c r="C37" s="164"/>
      <c r="D37" s="26">
        <v>13</v>
      </c>
      <c r="E37" s="106" t="s">
        <v>21</v>
      </c>
      <c r="F37" s="106"/>
      <c r="G37" s="106"/>
      <c r="H37" s="106"/>
      <c r="I37" s="107"/>
      <c r="J37" s="1"/>
      <c r="K37" s="1"/>
      <c r="L37" s="1"/>
      <c r="M37" s="1"/>
      <c r="N37" s="82" t="str">
        <f t="shared" ref="N37:N38" si="11">IF(T37="","",4*2)</f>
        <v/>
      </c>
      <c r="O37" s="93">
        <f t="shared" si="1"/>
        <v>13</v>
      </c>
      <c r="P37" s="63" t="str">
        <f t="shared" si="2"/>
        <v/>
      </c>
      <c r="Q37" s="63" t="str">
        <f t="shared" si="3"/>
        <v/>
      </c>
      <c r="R37" s="63" t="str">
        <f t="shared" si="4"/>
        <v/>
      </c>
      <c r="S37" s="63" t="str">
        <f t="shared" si="5"/>
        <v/>
      </c>
      <c r="T37" s="64" t="str">
        <f t="shared" ref="T37:T38" si="12">IF(TYPE(AVERAGE(P37:S37))=1,AVERAGE(P37:S37)*2,"")</f>
        <v/>
      </c>
    </row>
    <row r="38" spans="1:20" x14ac:dyDescent="0.25">
      <c r="A38" s="22"/>
      <c r="B38" s="165"/>
      <c r="C38" s="166"/>
      <c r="D38" s="27">
        <v>14</v>
      </c>
      <c r="E38" s="106" t="s">
        <v>22</v>
      </c>
      <c r="F38" s="106"/>
      <c r="G38" s="106"/>
      <c r="H38" s="106"/>
      <c r="I38" s="107"/>
      <c r="J38" s="1"/>
      <c r="K38" s="1"/>
      <c r="L38" s="1"/>
      <c r="M38" s="1"/>
      <c r="N38" s="82" t="str">
        <f t="shared" si="11"/>
        <v/>
      </c>
      <c r="O38" s="93">
        <f t="shared" si="1"/>
        <v>14</v>
      </c>
      <c r="P38" s="63" t="str">
        <f t="shared" si="2"/>
        <v/>
      </c>
      <c r="Q38" s="63" t="str">
        <f t="shared" si="3"/>
        <v/>
      </c>
      <c r="R38" s="63" t="str">
        <f t="shared" si="4"/>
        <v/>
      </c>
      <c r="S38" s="63" t="str">
        <f t="shared" si="5"/>
        <v/>
      </c>
      <c r="T38" s="64" t="str">
        <f t="shared" si="12"/>
        <v/>
      </c>
    </row>
    <row r="39" spans="1:20" x14ac:dyDescent="0.25">
      <c r="A39" s="50"/>
      <c r="B39" s="51"/>
      <c r="C39" s="51"/>
      <c r="D39" s="18"/>
      <c r="E39" s="98"/>
      <c r="F39" s="98"/>
      <c r="G39" s="98"/>
      <c r="H39" s="98"/>
      <c r="I39" s="98"/>
      <c r="J39" s="19"/>
      <c r="K39" s="19"/>
      <c r="L39" s="19"/>
      <c r="M39" s="19"/>
      <c r="N39" s="84" t="str">
        <f t="shared" ref="N39" si="13">IF(ISBLANK(T39),"",4)</f>
        <v/>
      </c>
      <c r="O39" s="69"/>
      <c r="P39" s="70" t="str">
        <f t="shared" si="2"/>
        <v/>
      </c>
      <c r="Q39" s="70" t="str">
        <f t="shared" si="3"/>
        <v/>
      </c>
      <c r="R39" s="70" t="str">
        <f t="shared" si="4"/>
        <v/>
      </c>
      <c r="S39" s="70" t="str">
        <f t="shared" si="5"/>
        <v/>
      </c>
      <c r="T39" s="70"/>
    </row>
    <row r="40" spans="1:20" ht="15" customHeight="1" x14ac:dyDescent="0.25">
      <c r="A40" s="22" t="s">
        <v>115</v>
      </c>
      <c r="B40" s="161" t="s">
        <v>25</v>
      </c>
      <c r="C40" s="162"/>
      <c r="D40" s="28">
        <v>15</v>
      </c>
      <c r="E40" s="98" t="s">
        <v>23</v>
      </c>
      <c r="F40" s="98"/>
      <c r="G40" s="98"/>
      <c r="H40" s="98"/>
      <c r="I40" s="99"/>
      <c r="J40" s="1"/>
      <c r="K40" s="1"/>
      <c r="L40" s="1"/>
      <c r="M40" s="1"/>
      <c r="N40" s="82" t="str">
        <f t="shared" ref="N40:N41" si="14">IF(T40="","",4)</f>
        <v/>
      </c>
      <c r="O40" s="93">
        <f t="shared" si="1"/>
        <v>15</v>
      </c>
      <c r="P40" s="63" t="str">
        <f t="shared" si="2"/>
        <v/>
      </c>
      <c r="Q40" s="63" t="str">
        <f t="shared" si="3"/>
        <v/>
      </c>
      <c r="R40" s="63" t="str">
        <f t="shared" si="4"/>
        <v/>
      </c>
      <c r="S40" s="63" t="str">
        <f t="shared" si="5"/>
        <v/>
      </c>
      <c r="T40" s="64" t="str">
        <f t="shared" ref="T40:T41" si="15">IF(TYPE(AVERAGE(P40:S40))=1,AVERAGE(P40:S40),"")</f>
        <v/>
      </c>
    </row>
    <row r="41" spans="1:20" x14ac:dyDescent="0.25">
      <c r="A41" s="22"/>
      <c r="B41" s="163"/>
      <c r="C41" s="164"/>
      <c r="D41" s="29">
        <v>16</v>
      </c>
      <c r="E41" s="98" t="s">
        <v>24</v>
      </c>
      <c r="F41" s="98"/>
      <c r="G41" s="98"/>
      <c r="H41" s="98"/>
      <c r="I41" s="99"/>
      <c r="J41" s="1"/>
      <c r="K41" s="1"/>
      <c r="L41" s="1"/>
      <c r="M41" s="1"/>
      <c r="N41" s="82" t="str">
        <f t="shared" si="14"/>
        <v/>
      </c>
      <c r="O41" s="93">
        <f t="shared" si="1"/>
        <v>16</v>
      </c>
      <c r="P41" s="63" t="str">
        <f t="shared" si="2"/>
        <v/>
      </c>
      <c r="Q41" s="63" t="str">
        <f t="shared" si="3"/>
        <v/>
      </c>
      <c r="R41" s="63" t="str">
        <f t="shared" si="4"/>
        <v/>
      </c>
      <c r="S41" s="63" t="str">
        <f t="shared" si="5"/>
        <v/>
      </c>
      <c r="T41" s="64" t="str">
        <f t="shared" si="15"/>
        <v/>
      </c>
    </row>
    <row r="42" spans="1:20" x14ac:dyDescent="0.25">
      <c r="A42" s="22"/>
      <c r="B42" s="165"/>
      <c r="C42" s="166"/>
      <c r="D42" s="30"/>
      <c r="E42" s="98"/>
      <c r="F42" s="98"/>
      <c r="G42" s="98"/>
      <c r="H42" s="98"/>
      <c r="I42" s="98"/>
      <c r="J42" s="19"/>
      <c r="M42" s="32"/>
      <c r="N42" s="85"/>
      <c r="O42" s="69"/>
      <c r="P42" s="71" t="str">
        <f t="shared" si="2"/>
        <v/>
      </c>
      <c r="Q42" s="71" t="str">
        <f t="shared" si="3"/>
        <v/>
      </c>
      <c r="R42" s="71" t="str">
        <f t="shared" si="4"/>
        <v/>
      </c>
      <c r="S42" s="71" t="str">
        <f t="shared" si="5"/>
        <v/>
      </c>
      <c r="T42" s="71"/>
    </row>
    <row r="43" spans="1:20" x14ac:dyDescent="0.25">
      <c r="A43" s="52"/>
      <c r="B43" s="53"/>
      <c r="C43" s="53"/>
      <c r="D43" s="31"/>
      <c r="E43" s="136"/>
      <c r="F43" s="136"/>
      <c r="G43" s="136"/>
      <c r="H43" s="136"/>
      <c r="I43" s="136"/>
      <c r="J43" s="33"/>
      <c r="K43" s="33"/>
      <c r="L43" s="33"/>
      <c r="M43" s="33"/>
      <c r="N43" s="85"/>
      <c r="O43" s="69"/>
      <c r="P43" s="71" t="str">
        <f t="shared" si="2"/>
        <v/>
      </c>
      <c r="Q43" s="71" t="str">
        <f t="shared" si="3"/>
        <v/>
      </c>
      <c r="R43" s="71" t="str">
        <f t="shared" si="4"/>
        <v/>
      </c>
      <c r="S43" s="71" t="str">
        <f t="shared" si="5"/>
        <v/>
      </c>
      <c r="T43" s="71"/>
    </row>
    <row r="44" spans="1:20" ht="15" customHeight="1" x14ac:dyDescent="0.25">
      <c r="A44" s="49">
        <v>2</v>
      </c>
      <c r="B44" s="96" t="s">
        <v>26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/>
      <c r="N44" s="85"/>
      <c r="O44" s="69"/>
      <c r="P44" s="71" t="str">
        <f t="shared" si="2"/>
        <v/>
      </c>
      <c r="Q44" s="71" t="str">
        <f t="shared" si="3"/>
        <v/>
      </c>
      <c r="R44" s="71" t="str">
        <f t="shared" si="4"/>
        <v/>
      </c>
      <c r="S44" s="71" t="str">
        <f t="shared" si="5"/>
        <v/>
      </c>
      <c r="T44" s="71"/>
    </row>
    <row r="45" spans="1:20" ht="30" customHeight="1" x14ac:dyDescent="0.25">
      <c r="A45" s="34" t="s">
        <v>116</v>
      </c>
      <c r="B45" s="161" t="s">
        <v>30</v>
      </c>
      <c r="C45" s="162"/>
      <c r="D45" s="28">
        <v>17</v>
      </c>
      <c r="E45" s="137" t="s">
        <v>27</v>
      </c>
      <c r="F45" s="137"/>
      <c r="G45" s="137"/>
      <c r="H45" s="137"/>
      <c r="I45" s="138"/>
      <c r="J45" s="1"/>
      <c r="K45" s="1"/>
      <c r="L45" s="1"/>
      <c r="M45" s="1"/>
      <c r="N45" s="82" t="str">
        <f t="shared" ref="N45:N46" si="16">IF(T45="","",4)</f>
        <v/>
      </c>
      <c r="O45" s="93">
        <f t="shared" si="1"/>
        <v>17</v>
      </c>
      <c r="P45" s="63" t="str">
        <f t="shared" si="2"/>
        <v/>
      </c>
      <c r="Q45" s="63" t="str">
        <f t="shared" si="3"/>
        <v/>
      </c>
      <c r="R45" s="63" t="str">
        <f t="shared" si="4"/>
        <v/>
      </c>
      <c r="S45" s="63" t="str">
        <f t="shared" si="5"/>
        <v/>
      </c>
      <c r="T45" s="64" t="str">
        <f t="shared" ref="T45:T46" si="17">IF(TYPE(AVERAGE(P45:S45))=1,AVERAGE(P45:S45),"")</f>
        <v/>
      </c>
    </row>
    <row r="46" spans="1:20" x14ac:dyDescent="0.25">
      <c r="A46" s="22"/>
      <c r="B46" s="163"/>
      <c r="C46" s="164"/>
      <c r="D46" s="29">
        <v>18</v>
      </c>
      <c r="E46" s="132" t="s">
        <v>28</v>
      </c>
      <c r="F46" s="132"/>
      <c r="G46" s="132"/>
      <c r="H46" s="132"/>
      <c r="I46" s="139"/>
      <c r="J46" s="1"/>
      <c r="K46" s="1"/>
      <c r="L46" s="1"/>
      <c r="M46" s="1"/>
      <c r="N46" s="82" t="str">
        <f t="shared" si="16"/>
        <v/>
      </c>
      <c r="O46" s="93">
        <f t="shared" si="1"/>
        <v>18</v>
      </c>
      <c r="P46" s="63" t="str">
        <f t="shared" si="2"/>
        <v/>
      </c>
      <c r="Q46" s="63" t="str">
        <f t="shared" si="3"/>
        <v/>
      </c>
      <c r="R46" s="63" t="str">
        <f t="shared" si="4"/>
        <v/>
      </c>
      <c r="S46" s="63" t="str">
        <f t="shared" si="5"/>
        <v/>
      </c>
      <c r="T46" s="64" t="str">
        <f t="shared" si="17"/>
        <v/>
      </c>
    </row>
    <row r="47" spans="1:20" x14ac:dyDescent="0.25">
      <c r="A47" s="22"/>
      <c r="B47" s="165"/>
      <c r="C47" s="166"/>
      <c r="D47" s="35">
        <v>19</v>
      </c>
      <c r="E47" s="100" t="s">
        <v>29</v>
      </c>
      <c r="F47" s="100"/>
      <c r="G47" s="100"/>
      <c r="H47" s="100"/>
      <c r="I47" s="101"/>
      <c r="J47" s="1"/>
      <c r="K47" s="1"/>
      <c r="L47" s="1"/>
      <c r="M47" s="1"/>
      <c r="N47" s="82" t="str">
        <f>IF(T47="","",4*2)</f>
        <v/>
      </c>
      <c r="O47" s="93">
        <f t="shared" si="1"/>
        <v>19</v>
      </c>
      <c r="P47" s="63" t="str">
        <f t="shared" si="2"/>
        <v/>
      </c>
      <c r="Q47" s="63" t="str">
        <f t="shared" si="3"/>
        <v/>
      </c>
      <c r="R47" s="63" t="str">
        <f t="shared" si="4"/>
        <v/>
      </c>
      <c r="S47" s="63" t="str">
        <f t="shared" si="5"/>
        <v/>
      </c>
      <c r="T47" s="64" t="str">
        <f t="shared" ref="T47:T50" si="18">IF(TYPE(AVERAGE(P47:S47))=1,AVERAGE(P47:S47)*2,"")</f>
        <v/>
      </c>
    </row>
    <row r="48" spans="1:20" x14ac:dyDescent="0.25">
      <c r="A48" s="50"/>
      <c r="B48" s="51"/>
      <c r="C48" s="51"/>
      <c r="D48" s="36"/>
      <c r="E48" s="132"/>
      <c r="F48" s="132"/>
      <c r="G48" s="132"/>
      <c r="H48" s="132"/>
      <c r="I48" s="132"/>
      <c r="J48" s="19"/>
      <c r="K48" s="19"/>
      <c r="L48" s="19"/>
      <c r="M48" s="19"/>
      <c r="N48" s="84"/>
      <c r="O48" s="69"/>
      <c r="P48" s="70" t="str">
        <f t="shared" si="2"/>
        <v/>
      </c>
      <c r="Q48" s="70" t="str">
        <f t="shared" si="3"/>
        <v/>
      </c>
      <c r="R48" s="70" t="str">
        <f t="shared" si="4"/>
        <v/>
      </c>
      <c r="S48" s="70" t="str">
        <f t="shared" si="5"/>
        <v/>
      </c>
      <c r="T48" s="70"/>
    </row>
    <row r="49" spans="1:20" ht="15" customHeight="1" x14ac:dyDescent="0.25">
      <c r="A49" s="20" t="s">
        <v>117</v>
      </c>
      <c r="B49" s="161" t="s">
        <v>33</v>
      </c>
      <c r="C49" s="162"/>
      <c r="D49" s="39">
        <v>20</v>
      </c>
      <c r="E49" s="100" t="s">
        <v>31</v>
      </c>
      <c r="F49" s="100"/>
      <c r="G49" s="100"/>
      <c r="H49" s="100"/>
      <c r="I49" s="101"/>
      <c r="J49" s="1"/>
      <c r="K49" s="1"/>
      <c r="L49" s="1"/>
      <c r="M49" s="1"/>
      <c r="N49" s="82" t="str">
        <f t="shared" ref="N49:N50" si="19">IF(T49="","",4*2)</f>
        <v/>
      </c>
      <c r="O49" s="93">
        <f t="shared" si="1"/>
        <v>20</v>
      </c>
      <c r="P49" s="63" t="str">
        <f t="shared" si="2"/>
        <v/>
      </c>
      <c r="Q49" s="63" t="str">
        <f t="shared" si="3"/>
        <v/>
      </c>
      <c r="R49" s="63" t="str">
        <f t="shared" si="4"/>
        <v/>
      </c>
      <c r="S49" s="63" t="str">
        <f t="shared" si="5"/>
        <v/>
      </c>
      <c r="T49" s="64" t="str">
        <f t="shared" si="18"/>
        <v/>
      </c>
    </row>
    <row r="50" spans="1:20" x14ac:dyDescent="0.25">
      <c r="A50" s="23"/>
      <c r="B50" s="165"/>
      <c r="C50" s="166"/>
      <c r="D50" s="39">
        <v>21</v>
      </c>
      <c r="E50" s="100" t="s">
        <v>32</v>
      </c>
      <c r="F50" s="100"/>
      <c r="G50" s="100"/>
      <c r="H50" s="100"/>
      <c r="I50" s="101"/>
      <c r="J50" s="1"/>
      <c r="K50" s="1"/>
      <c r="L50" s="1"/>
      <c r="M50" s="1"/>
      <c r="N50" s="82" t="str">
        <f t="shared" si="19"/>
        <v/>
      </c>
      <c r="O50" s="93">
        <f t="shared" si="1"/>
        <v>21</v>
      </c>
      <c r="P50" s="63" t="str">
        <f t="shared" si="2"/>
        <v/>
      </c>
      <c r="Q50" s="63" t="str">
        <f t="shared" si="3"/>
        <v/>
      </c>
      <c r="R50" s="63" t="str">
        <f t="shared" si="4"/>
        <v/>
      </c>
      <c r="S50" s="63" t="str">
        <f t="shared" si="5"/>
        <v/>
      </c>
      <c r="T50" s="64" t="str">
        <f t="shared" si="18"/>
        <v/>
      </c>
    </row>
    <row r="51" spans="1:20" ht="30" customHeight="1" x14ac:dyDescent="0.25">
      <c r="A51" s="58"/>
      <c r="B51" s="59"/>
      <c r="C51" s="59"/>
      <c r="D51" s="47"/>
      <c r="E51" s="133"/>
      <c r="F51" s="133"/>
      <c r="G51" s="133"/>
      <c r="H51" s="133"/>
      <c r="I51" s="133"/>
      <c r="J51" s="60"/>
      <c r="K51" s="60"/>
      <c r="L51" s="60"/>
      <c r="M51" s="60"/>
      <c r="N51" s="85"/>
      <c r="O51" s="69"/>
      <c r="P51" s="71" t="str">
        <f t="shared" si="2"/>
        <v/>
      </c>
      <c r="Q51" s="71" t="str">
        <f t="shared" si="3"/>
        <v/>
      </c>
      <c r="R51" s="71" t="str">
        <f t="shared" si="4"/>
        <v/>
      </c>
      <c r="S51" s="71" t="str">
        <f t="shared" si="5"/>
        <v/>
      </c>
      <c r="T51" s="71">
        <f t="shared" ref="T51" si="20">IF(TYPE(AVERAGE(P51:S51))=1,AVERAGE(P51:S51),0)</f>
        <v>0</v>
      </c>
    </row>
    <row r="52" spans="1:20" ht="15" customHeight="1" x14ac:dyDescent="0.25">
      <c r="A52" s="34" t="s">
        <v>118</v>
      </c>
      <c r="B52" s="163" t="s">
        <v>36</v>
      </c>
      <c r="C52" s="164"/>
      <c r="D52" s="28">
        <v>22</v>
      </c>
      <c r="E52" s="134" t="s">
        <v>34</v>
      </c>
      <c r="F52" s="134"/>
      <c r="G52" s="134"/>
      <c r="H52" s="134"/>
      <c r="I52" s="135"/>
      <c r="J52" s="1"/>
      <c r="K52" s="1"/>
      <c r="L52" s="1"/>
      <c r="M52" s="1"/>
      <c r="N52" s="82" t="str">
        <f t="shared" ref="N52:N53" si="21">IF(T52="","",4)</f>
        <v/>
      </c>
      <c r="O52" s="93">
        <f t="shared" si="1"/>
        <v>22</v>
      </c>
      <c r="P52" s="63" t="str">
        <f t="shared" si="2"/>
        <v/>
      </c>
      <c r="Q52" s="63" t="str">
        <f t="shared" si="3"/>
        <v/>
      </c>
      <c r="R52" s="63" t="str">
        <f t="shared" si="4"/>
        <v/>
      </c>
      <c r="S52" s="63" t="str">
        <f t="shared" si="5"/>
        <v/>
      </c>
      <c r="T52" s="64" t="str">
        <f t="shared" ref="T52:T53" si="22">IF(TYPE(AVERAGE(P52:S52))=1,AVERAGE(P52:S52),"")</f>
        <v/>
      </c>
    </row>
    <row r="53" spans="1:20" x14ac:dyDescent="0.25">
      <c r="A53" s="22"/>
      <c r="B53" s="163"/>
      <c r="C53" s="164"/>
      <c r="D53" s="29">
        <v>23</v>
      </c>
      <c r="E53" s="180" t="s">
        <v>35</v>
      </c>
      <c r="F53" s="180"/>
      <c r="G53" s="180"/>
      <c r="H53" s="180"/>
      <c r="I53" s="181"/>
      <c r="J53" s="1"/>
      <c r="K53" s="1"/>
      <c r="L53" s="1"/>
      <c r="M53" s="1"/>
      <c r="N53" s="82" t="str">
        <f t="shared" si="21"/>
        <v/>
      </c>
      <c r="O53" s="93">
        <f t="shared" si="1"/>
        <v>23</v>
      </c>
      <c r="P53" s="63" t="str">
        <f t="shared" si="2"/>
        <v/>
      </c>
      <c r="Q53" s="63" t="str">
        <f t="shared" si="3"/>
        <v/>
      </c>
      <c r="R53" s="63" t="str">
        <f t="shared" si="4"/>
        <v/>
      </c>
      <c r="S53" s="63" t="str">
        <f t="shared" si="5"/>
        <v/>
      </c>
      <c r="T53" s="64" t="str">
        <f t="shared" si="22"/>
        <v/>
      </c>
    </row>
    <row r="54" spans="1:20" x14ac:dyDescent="0.25">
      <c r="A54" s="23"/>
      <c r="B54" s="165"/>
      <c r="C54" s="166"/>
      <c r="D54" s="29"/>
      <c r="E54" s="132"/>
      <c r="F54" s="132"/>
      <c r="G54" s="132"/>
      <c r="H54" s="132"/>
      <c r="I54" s="132"/>
      <c r="J54" s="19"/>
      <c r="K54" s="19"/>
      <c r="L54" s="19"/>
      <c r="M54" s="38"/>
      <c r="N54" s="86"/>
      <c r="O54" s="69"/>
      <c r="P54" s="72" t="str">
        <f t="shared" si="2"/>
        <v/>
      </c>
      <c r="Q54" s="72" t="str">
        <f t="shared" si="3"/>
        <v/>
      </c>
      <c r="R54" s="72" t="str">
        <f t="shared" si="4"/>
        <v/>
      </c>
      <c r="S54" s="72" t="str">
        <f t="shared" si="5"/>
        <v/>
      </c>
      <c r="T54" s="72"/>
    </row>
    <row r="55" spans="1:20" x14ac:dyDescent="0.25">
      <c r="A55" s="52"/>
      <c r="B55" s="53"/>
      <c r="C55" s="53"/>
      <c r="D55" s="31"/>
      <c r="E55" s="168"/>
      <c r="F55" s="168"/>
      <c r="G55" s="168"/>
      <c r="H55" s="168"/>
      <c r="I55" s="168"/>
      <c r="J55" s="33"/>
      <c r="K55" s="33"/>
      <c r="L55" s="33"/>
      <c r="M55" s="33"/>
      <c r="N55" s="85"/>
      <c r="O55" s="69"/>
      <c r="P55" s="71" t="str">
        <f t="shared" si="2"/>
        <v/>
      </c>
      <c r="Q55" s="71" t="str">
        <f t="shared" si="3"/>
        <v/>
      </c>
      <c r="R55" s="71" t="str">
        <f t="shared" si="4"/>
        <v/>
      </c>
      <c r="S55" s="71" t="str">
        <f t="shared" si="5"/>
        <v/>
      </c>
      <c r="T55" s="71"/>
    </row>
    <row r="56" spans="1:20" x14ac:dyDescent="0.25">
      <c r="A56" s="49">
        <v>3</v>
      </c>
      <c r="B56" s="96" t="s">
        <v>37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7"/>
      <c r="N56" s="87"/>
      <c r="O56" s="69"/>
      <c r="P56" s="73" t="str">
        <f t="shared" si="2"/>
        <v/>
      </c>
      <c r="Q56" s="73" t="str">
        <f t="shared" si="3"/>
        <v/>
      </c>
      <c r="R56" s="73" t="str">
        <f t="shared" si="4"/>
        <v/>
      </c>
      <c r="S56" s="73" t="str">
        <f t="shared" si="5"/>
        <v/>
      </c>
      <c r="T56" s="73"/>
    </row>
    <row r="57" spans="1:20" ht="15" customHeight="1" x14ac:dyDescent="0.25">
      <c r="A57" s="37" t="s">
        <v>119</v>
      </c>
      <c r="B57" s="161" t="s">
        <v>43</v>
      </c>
      <c r="C57" s="162"/>
      <c r="D57" s="29">
        <v>24</v>
      </c>
      <c r="E57" s="130" t="s">
        <v>38</v>
      </c>
      <c r="F57" s="130"/>
      <c r="G57" s="130"/>
      <c r="H57" s="130"/>
      <c r="I57" s="131"/>
      <c r="J57" s="1"/>
      <c r="K57" s="1"/>
      <c r="L57" s="1"/>
      <c r="M57" s="1"/>
      <c r="N57" s="82" t="str">
        <f t="shared" ref="N57:N61" si="23">IF(T57="","",4)</f>
        <v/>
      </c>
      <c r="O57" s="93">
        <f t="shared" si="1"/>
        <v>24</v>
      </c>
      <c r="P57" s="63" t="str">
        <f t="shared" si="2"/>
        <v/>
      </c>
      <c r="Q57" s="63" t="str">
        <f t="shared" si="3"/>
        <v/>
      </c>
      <c r="R57" s="63" t="str">
        <f t="shared" si="4"/>
        <v/>
      </c>
      <c r="S57" s="63" t="str">
        <f t="shared" si="5"/>
        <v/>
      </c>
      <c r="T57" s="64" t="str">
        <f t="shared" ref="T57:T63" si="24">IF(TYPE(AVERAGE(P57:S57))=1,AVERAGE(P57:S57),"")</f>
        <v/>
      </c>
    </row>
    <row r="58" spans="1:20" x14ac:dyDescent="0.25">
      <c r="A58" s="22"/>
      <c r="B58" s="163"/>
      <c r="C58" s="164"/>
      <c r="D58" s="29">
        <v>25</v>
      </c>
      <c r="E58" s="132" t="s">
        <v>39</v>
      </c>
      <c r="F58" s="132"/>
      <c r="G58" s="132"/>
      <c r="H58" s="132"/>
      <c r="I58" s="139"/>
      <c r="J58" s="1"/>
      <c r="K58" s="1"/>
      <c r="L58" s="1"/>
      <c r="M58" s="1"/>
      <c r="N58" s="82" t="str">
        <f t="shared" si="23"/>
        <v/>
      </c>
      <c r="O58" s="93">
        <f t="shared" si="1"/>
        <v>25</v>
      </c>
      <c r="P58" s="63" t="str">
        <f t="shared" si="2"/>
        <v/>
      </c>
      <c r="Q58" s="63" t="str">
        <f t="shared" si="3"/>
        <v/>
      </c>
      <c r="R58" s="63" t="str">
        <f t="shared" si="4"/>
        <v/>
      </c>
      <c r="S58" s="63" t="str">
        <f t="shared" si="5"/>
        <v/>
      </c>
      <c r="T58" s="64" t="str">
        <f t="shared" si="24"/>
        <v/>
      </c>
    </row>
    <row r="59" spans="1:20" x14ac:dyDescent="0.25">
      <c r="A59" s="22"/>
      <c r="B59" s="163"/>
      <c r="C59" s="164"/>
      <c r="D59" s="29">
        <v>26</v>
      </c>
      <c r="E59" s="132" t="s">
        <v>40</v>
      </c>
      <c r="F59" s="132"/>
      <c r="G59" s="132"/>
      <c r="H59" s="132"/>
      <c r="I59" s="139"/>
      <c r="J59" s="1"/>
      <c r="K59" s="1"/>
      <c r="L59" s="1"/>
      <c r="M59" s="1"/>
      <c r="N59" s="82" t="str">
        <f t="shared" si="23"/>
        <v/>
      </c>
      <c r="O59" s="93">
        <f t="shared" si="1"/>
        <v>26</v>
      </c>
      <c r="P59" s="63" t="str">
        <f t="shared" si="2"/>
        <v/>
      </c>
      <c r="Q59" s="63" t="str">
        <f t="shared" si="3"/>
        <v/>
      </c>
      <c r="R59" s="63" t="str">
        <f t="shared" si="4"/>
        <v/>
      </c>
      <c r="S59" s="63" t="str">
        <f t="shared" si="5"/>
        <v/>
      </c>
      <c r="T59" s="64" t="str">
        <f t="shared" si="24"/>
        <v/>
      </c>
    </row>
    <row r="60" spans="1:20" x14ac:dyDescent="0.25">
      <c r="A60" s="22"/>
      <c r="B60" s="163"/>
      <c r="C60" s="164"/>
      <c r="D60" s="29">
        <v>27</v>
      </c>
      <c r="E60" s="132" t="s">
        <v>41</v>
      </c>
      <c r="F60" s="132"/>
      <c r="G60" s="132"/>
      <c r="H60" s="132"/>
      <c r="I60" s="139"/>
      <c r="J60" s="1"/>
      <c r="K60" s="1"/>
      <c r="L60" s="1"/>
      <c r="M60" s="1"/>
      <c r="N60" s="82" t="str">
        <f t="shared" si="23"/>
        <v/>
      </c>
      <c r="O60" s="93">
        <f t="shared" si="1"/>
        <v>27</v>
      </c>
      <c r="P60" s="63" t="str">
        <f t="shared" si="2"/>
        <v/>
      </c>
      <c r="Q60" s="63" t="str">
        <f t="shared" si="3"/>
        <v/>
      </c>
      <c r="R60" s="63" t="str">
        <f t="shared" si="4"/>
        <v/>
      </c>
      <c r="S60" s="63" t="str">
        <f t="shared" si="5"/>
        <v/>
      </c>
      <c r="T60" s="64" t="str">
        <f t="shared" si="24"/>
        <v/>
      </c>
    </row>
    <row r="61" spans="1:20" x14ac:dyDescent="0.25">
      <c r="A61" s="23"/>
      <c r="B61" s="165"/>
      <c r="C61" s="166"/>
      <c r="D61" s="29">
        <v>28</v>
      </c>
      <c r="E61" s="132" t="s">
        <v>42</v>
      </c>
      <c r="F61" s="132"/>
      <c r="G61" s="132"/>
      <c r="H61" s="132"/>
      <c r="I61" s="139"/>
      <c r="J61" s="1"/>
      <c r="K61" s="1"/>
      <c r="L61" s="1"/>
      <c r="M61" s="1"/>
      <c r="N61" s="82" t="str">
        <f t="shared" si="23"/>
        <v/>
      </c>
      <c r="O61" s="93">
        <f t="shared" si="1"/>
        <v>28</v>
      </c>
      <c r="P61" s="63" t="str">
        <f t="shared" si="2"/>
        <v/>
      </c>
      <c r="Q61" s="63" t="str">
        <f t="shared" si="3"/>
        <v/>
      </c>
      <c r="R61" s="63" t="str">
        <f t="shared" si="4"/>
        <v/>
      </c>
      <c r="S61" s="63" t="str">
        <f t="shared" si="5"/>
        <v/>
      </c>
      <c r="T61" s="64" t="str">
        <f t="shared" si="24"/>
        <v/>
      </c>
    </row>
    <row r="62" spans="1:20" x14ac:dyDescent="0.25">
      <c r="A62" s="50"/>
      <c r="B62" s="51"/>
      <c r="C62" s="51"/>
      <c r="D62" s="36"/>
      <c r="E62" s="132"/>
      <c r="F62" s="132"/>
      <c r="G62" s="132"/>
      <c r="H62" s="132"/>
      <c r="I62" s="132"/>
      <c r="J62" s="19"/>
      <c r="K62" s="19"/>
      <c r="L62" s="19"/>
      <c r="M62" s="19"/>
      <c r="N62" s="87"/>
      <c r="O62" s="69"/>
      <c r="P62" s="73" t="str">
        <f t="shared" si="2"/>
        <v/>
      </c>
      <c r="Q62" s="73" t="str">
        <f t="shared" si="3"/>
        <v/>
      </c>
      <c r="R62" s="73" t="str">
        <f t="shared" si="4"/>
        <v/>
      </c>
      <c r="S62" s="73" t="str">
        <f t="shared" si="5"/>
        <v/>
      </c>
      <c r="T62" s="73"/>
    </row>
    <row r="63" spans="1:20" ht="15" customHeight="1" x14ac:dyDescent="0.25">
      <c r="A63" s="20" t="s">
        <v>120</v>
      </c>
      <c r="B63" s="161" t="s">
        <v>46</v>
      </c>
      <c r="C63" s="162"/>
      <c r="D63" s="29">
        <v>29</v>
      </c>
      <c r="E63" s="132" t="s">
        <v>44</v>
      </c>
      <c r="F63" s="132"/>
      <c r="G63" s="132"/>
      <c r="H63" s="132"/>
      <c r="I63" s="139"/>
      <c r="J63" s="1"/>
      <c r="K63" s="1"/>
      <c r="L63" s="1"/>
      <c r="M63" s="1"/>
      <c r="N63" s="82" t="str">
        <f>IF(T63="","",4)</f>
        <v/>
      </c>
      <c r="O63" s="93">
        <f t="shared" si="1"/>
        <v>29</v>
      </c>
      <c r="P63" s="63" t="str">
        <f t="shared" si="2"/>
        <v/>
      </c>
      <c r="Q63" s="63" t="str">
        <f t="shared" si="3"/>
        <v/>
      </c>
      <c r="R63" s="63" t="str">
        <f t="shared" si="4"/>
        <v/>
      </c>
      <c r="S63" s="63" t="str">
        <f t="shared" si="5"/>
        <v/>
      </c>
      <c r="T63" s="64" t="str">
        <f t="shared" si="24"/>
        <v/>
      </c>
    </row>
    <row r="64" spans="1:20" x14ac:dyDescent="0.25">
      <c r="A64" s="22"/>
      <c r="B64" s="163"/>
      <c r="C64" s="164"/>
      <c r="D64" s="39">
        <v>30</v>
      </c>
      <c r="E64" s="100" t="s">
        <v>50</v>
      </c>
      <c r="F64" s="100"/>
      <c r="G64" s="100"/>
      <c r="H64" s="100"/>
      <c r="I64" s="101"/>
      <c r="J64" s="1"/>
      <c r="K64" s="1"/>
      <c r="L64" s="1"/>
      <c r="M64" s="1"/>
      <c r="N64" s="82" t="str">
        <f t="shared" ref="N64:N65" si="25">IF(T64="","",4*2)</f>
        <v/>
      </c>
      <c r="O64" s="93">
        <f t="shared" si="1"/>
        <v>30</v>
      </c>
      <c r="P64" s="63" t="str">
        <f t="shared" si="2"/>
        <v/>
      </c>
      <c r="Q64" s="63" t="str">
        <f t="shared" si="3"/>
        <v/>
      </c>
      <c r="R64" s="63" t="str">
        <f t="shared" si="4"/>
        <v/>
      </c>
      <c r="S64" s="63" t="str">
        <f t="shared" si="5"/>
        <v/>
      </c>
      <c r="T64" s="64" t="str">
        <f t="shared" ref="T64:T65" si="26">IF(TYPE(AVERAGE(P64:S64))=1,AVERAGE(P64:S64)*2,"")</f>
        <v/>
      </c>
    </row>
    <row r="65" spans="1:20" x14ac:dyDescent="0.25">
      <c r="A65" s="22"/>
      <c r="B65" s="163"/>
      <c r="C65" s="164"/>
      <c r="D65" s="39">
        <v>31</v>
      </c>
      <c r="E65" s="100" t="s">
        <v>51</v>
      </c>
      <c r="F65" s="100"/>
      <c r="G65" s="100"/>
      <c r="H65" s="100"/>
      <c r="I65" s="101"/>
      <c r="J65" s="1"/>
      <c r="K65" s="1"/>
      <c r="L65" s="1"/>
      <c r="M65" s="1"/>
      <c r="N65" s="82" t="str">
        <f t="shared" si="25"/>
        <v/>
      </c>
      <c r="O65" s="93">
        <f t="shared" si="1"/>
        <v>31</v>
      </c>
      <c r="P65" s="63" t="str">
        <f t="shared" si="2"/>
        <v/>
      </c>
      <c r="Q65" s="63" t="str">
        <f t="shared" si="3"/>
        <v/>
      </c>
      <c r="R65" s="63" t="str">
        <f t="shared" si="4"/>
        <v/>
      </c>
      <c r="S65" s="63" t="str">
        <f t="shared" si="5"/>
        <v/>
      </c>
      <c r="T65" s="64" t="str">
        <f t="shared" si="26"/>
        <v/>
      </c>
    </row>
    <row r="66" spans="1:20" x14ac:dyDescent="0.25">
      <c r="A66" s="23"/>
      <c r="B66" s="165"/>
      <c r="C66" s="166"/>
      <c r="D66" s="29">
        <v>32</v>
      </c>
      <c r="E66" s="132" t="s">
        <v>45</v>
      </c>
      <c r="F66" s="132"/>
      <c r="G66" s="132"/>
      <c r="H66" s="132"/>
      <c r="I66" s="139"/>
      <c r="J66" s="1"/>
      <c r="K66" s="1"/>
      <c r="L66" s="1"/>
      <c r="M66" s="1"/>
      <c r="N66" s="82" t="str">
        <f>IF(T66="","",4)</f>
        <v/>
      </c>
      <c r="O66" s="93">
        <f t="shared" si="1"/>
        <v>32</v>
      </c>
      <c r="P66" s="63" t="str">
        <f t="shared" si="2"/>
        <v/>
      </c>
      <c r="Q66" s="63" t="str">
        <f t="shared" si="3"/>
        <v/>
      </c>
      <c r="R66" s="63" t="str">
        <f t="shared" si="4"/>
        <v/>
      </c>
      <c r="S66" s="63" t="str">
        <f t="shared" si="5"/>
        <v/>
      </c>
      <c r="T66" s="64" t="str">
        <f t="shared" ref="T66:T70" si="27">IF(TYPE(AVERAGE(P66:S66))=1,AVERAGE(P66:S66),"")</f>
        <v/>
      </c>
    </row>
    <row r="67" spans="1:20" x14ac:dyDescent="0.25">
      <c r="A67" s="50"/>
      <c r="B67" s="51"/>
      <c r="C67" s="51"/>
      <c r="D67" s="36"/>
      <c r="E67" s="132"/>
      <c r="F67" s="132"/>
      <c r="G67" s="132"/>
      <c r="H67" s="132"/>
      <c r="I67" s="132"/>
      <c r="J67" s="19"/>
      <c r="K67" s="19"/>
      <c r="L67" s="19"/>
      <c r="M67" s="19"/>
      <c r="N67" s="85"/>
      <c r="O67" s="69"/>
      <c r="P67" s="71" t="str">
        <f t="shared" si="2"/>
        <v/>
      </c>
      <c r="Q67" s="71" t="str">
        <f t="shared" si="3"/>
        <v/>
      </c>
      <c r="R67" s="71" t="str">
        <f t="shared" si="4"/>
        <v/>
      </c>
      <c r="S67" s="71" t="str">
        <f t="shared" si="5"/>
        <v/>
      </c>
      <c r="T67" s="71"/>
    </row>
    <row r="68" spans="1:20" ht="15" customHeight="1" x14ac:dyDescent="0.25">
      <c r="A68" s="22" t="s">
        <v>121</v>
      </c>
      <c r="B68" s="161" t="s">
        <v>52</v>
      </c>
      <c r="C68" s="162"/>
      <c r="D68" s="28">
        <v>33</v>
      </c>
      <c r="E68" s="132" t="s">
        <v>47</v>
      </c>
      <c r="F68" s="132"/>
      <c r="G68" s="132"/>
      <c r="H68" s="132"/>
      <c r="I68" s="139"/>
      <c r="J68" s="1"/>
      <c r="K68" s="1"/>
      <c r="L68" s="1"/>
      <c r="M68" s="1"/>
      <c r="N68" s="82" t="str">
        <f t="shared" ref="N68:N70" si="28">IF(T68="","",4)</f>
        <v/>
      </c>
      <c r="O68" s="93">
        <f t="shared" si="1"/>
        <v>33</v>
      </c>
      <c r="P68" s="63" t="str">
        <f t="shared" si="2"/>
        <v/>
      </c>
      <c r="Q68" s="63" t="str">
        <f t="shared" si="3"/>
        <v/>
      </c>
      <c r="R68" s="63" t="str">
        <f t="shared" si="4"/>
        <v/>
      </c>
      <c r="S68" s="63" t="str">
        <f t="shared" si="5"/>
        <v/>
      </c>
      <c r="T68" s="64" t="str">
        <f t="shared" si="27"/>
        <v/>
      </c>
    </row>
    <row r="69" spans="1:20" ht="30" customHeight="1" x14ac:dyDescent="0.25">
      <c r="A69" s="22"/>
      <c r="B69" s="163"/>
      <c r="C69" s="164"/>
      <c r="D69" s="29">
        <v>34</v>
      </c>
      <c r="E69" s="169" t="s">
        <v>48</v>
      </c>
      <c r="F69" s="169"/>
      <c r="G69" s="169"/>
      <c r="H69" s="169"/>
      <c r="I69" s="170"/>
      <c r="J69" s="1"/>
      <c r="K69" s="1"/>
      <c r="L69" s="1"/>
      <c r="M69" s="1"/>
      <c r="N69" s="82" t="str">
        <f t="shared" si="28"/>
        <v/>
      </c>
      <c r="O69" s="93">
        <f t="shared" si="1"/>
        <v>34</v>
      </c>
      <c r="P69" s="63" t="str">
        <f t="shared" si="2"/>
        <v/>
      </c>
      <c r="Q69" s="63" t="str">
        <f t="shared" si="3"/>
        <v/>
      </c>
      <c r="R69" s="63" t="str">
        <f t="shared" si="4"/>
        <v/>
      </c>
      <c r="S69" s="63" t="str">
        <f t="shared" si="5"/>
        <v/>
      </c>
      <c r="T69" s="64" t="str">
        <f t="shared" si="27"/>
        <v/>
      </c>
    </row>
    <row r="70" spans="1:20" ht="15" customHeight="1" x14ac:dyDescent="0.25">
      <c r="A70" s="22"/>
      <c r="B70" s="165"/>
      <c r="C70" s="166"/>
      <c r="D70" s="30">
        <v>35</v>
      </c>
      <c r="E70" s="171" t="s">
        <v>49</v>
      </c>
      <c r="F70" s="171"/>
      <c r="G70" s="171"/>
      <c r="H70" s="171"/>
      <c r="I70" s="172"/>
      <c r="J70" s="1"/>
      <c r="K70" s="1"/>
      <c r="L70" s="1"/>
      <c r="M70" s="1"/>
      <c r="N70" s="82" t="str">
        <f t="shared" si="28"/>
        <v/>
      </c>
      <c r="O70" s="93">
        <f t="shared" si="1"/>
        <v>35</v>
      </c>
      <c r="P70" s="63" t="str">
        <f t="shared" si="2"/>
        <v/>
      </c>
      <c r="Q70" s="63" t="str">
        <f t="shared" si="3"/>
        <v/>
      </c>
      <c r="R70" s="63" t="str">
        <f t="shared" si="4"/>
        <v/>
      </c>
      <c r="S70" s="63" t="str">
        <f t="shared" si="5"/>
        <v/>
      </c>
      <c r="T70" s="64" t="str">
        <f t="shared" si="27"/>
        <v/>
      </c>
    </row>
    <row r="71" spans="1:20" x14ac:dyDescent="0.25">
      <c r="A71" s="52"/>
      <c r="B71" s="54"/>
      <c r="C71" s="54"/>
      <c r="D71" s="40"/>
      <c r="E71" s="168"/>
      <c r="F71" s="168"/>
      <c r="G71" s="168"/>
      <c r="H71" s="168"/>
      <c r="I71" s="168"/>
      <c r="J71" s="41"/>
      <c r="K71" s="41"/>
      <c r="L71" s="41"/>
      <c r="M71" s="41"/>
      <c r="N71" s="85"/>
      <c r="O71" s="69"/>
      <c r="P71" s="71" t="str">
        <f t="shared" si="2"/>
        <v/>
      </c>
      <c r="Q71" s="71" t="str">
        <f t="shared" si="3"/>
        <v/>
      </c>
      <c r="R71" s="71" t="str">
        <f t="shared" si="4"/>
        <v/>
      </c>
      <c r="S71" s="71" t="str">
        <f t="shared" si="5"/>
        <v/>
      </c>
      <c r="T71" s="71"/>
    </row>
    <row r="72" spans="1:20" ht="15" customHeight="1" x14ac:dyDescent="0.25">
      <c r="A72" s="49">
        <v>4</v>
      </c>
      <c r="B72" s="96" t="s">
        <v>4</v>
      </c>
      <c r="C72" s="97"/>
      <c r="D72" s="56"/>
      <c r="E72" s="173"/>
      <c r="F72" s="173"/>
      <c r="G72" s="173"/>
      <c r="H72" s="173"/>
      <c r="I72" s="173"/>
      <c r="J72" s="55"/>
      <c r="K72" s="55"/>
      <c r="L72" s="55"/>
      <c r="M72" s="57"/>
      <c r="N72" s="87"/>
      <c r="O72" s="69"/>
      <c r="P72" s="73" t="str">
        <f t="shared" si="2"/>
        <v/>
      </c>
      <c r="Q72" s="73" t="str">
        <f t="shared" si="3"/>
        <v/>
      </c>
      <c r="R72" s="73" t="str">
        <f t="shared" si="4"/>
        <v/>
      </c>
      <c r="S72" s="73" t="str">
        <f t="shared" si="5"/>
        <v/>
      </c>
      <c r="T72" s="73"/>
    </row>
    <row r="73" spans="1:20" x14ac:dyDescent="0.25">
      <c r="A73" s="22"/>
      <c r="B73" s="174"/>
      <c r="C73" s="175"/>
      <c r="D73" s="28">
        <v>36</v>
      </c>
      <c r="E73" s="132" t="s">
        <v>53</v>
      </c>
      <c r="F73" s="132"/>
      <c r="G73" s="132"/>
      <c r="H73" s="132"/>
      <c r="I73" s="139"/>
      <c r="J73" s="1"/>
      <c r="K73" s="1"/>
      <c r="L73" s="1"/>
      <c r="M73" s="1"/>
      <c r="N73" s="82" t="str">
        <f t="shared" ref="N73:N75" si="29">IF(T73="","",4)</f>
        <v/>
      </c>
      <c r="O73" s="93">
        <f t="shared" si="1"/>
        <v>36</v>
      </c>
      <c r="P73" s="63" t="str">
        <f t="shared" si="2"/>
        <v/>
      </c>
      <c r="Q73" s="63" t="str">
        <f t="shared" si="3"/>
        <v/>
      </c>
      <c r="R73" s="63" t="str">
        <f t="shared" si="4"/>
        <v/>
      </c>
      <c r="S73" s="63" t="str">
        <f t="shared" si="5"/>
        <v/>
      </c>
      <c r="T73" s="64" t="str">
        <f t="shared" ref="T73:T75" si="30">IF(TYPE(AVERAGE(P73:S73))=1,AVERAGE(P73:S73),"")</f>
        <v/>
      </c>
    </row>
    <row r="74" spans="1:20" x14ac:dyDescent="0.25">
      <c r="A74" s="22"/>
      <c r="B74" s="176"/>
      <c r="C74" s="177"/>
      <c r="D74" s="29">
        <v>37</v>
      </c>
      <c r="E74" s="132" t="s">
        <v>54</v>
      </c>
      <c r="F74" s="132"/>
      <c r="G74" s="132"/>
      <c r="H74" s="132"/>
      <c r="I74" s="139"/>
      <c r="J74" s="1"/>
      <c r="K74" s="1"/>
      <c r="L74" s="1"/>
      <c r="M74" s="1"/>
      <c r="N74" s="82" t="str">
        <f t="shared" si="29"/>
        <v/>
      </c>
      <c r="O74" s="93">
        <f t="shared" si="1"/>
        <v>37</v>
      </c>
      <c r="P74" s="63" t="str">
        <f t="shared" si="2"/>
        <v/>
      </c>
      <c r="Q74" s="63" t="str">
        <f t="shared" si="3"/>
        <v/>
      </c>
      <c r="R74" s="63" t="str">
        <f t="shared" si="4"/>
        <v/>
      </c>
      <c r="S74" s="63" t="str">
        <f t="shared" si="5"/>
        <v/>
      </c>
      <c r="T74" s="64" t="str">
        <f t="shared" si="30"/>
        <v/>
      </c>
    </row>
    <row r="75" spans="1:20" x14ac:dyDescent="0.25">
      <c r="A75" s="22"/>
      <c r="B75" s="178"/>
      <c r="C75" s="179"/>
      <c r="D75" s="30">
        <v>38</v>
      </c>
      <c r="E75" s="132" t="s">
        <v>55</v>
      </c>
      <c r="F75" s="132"/>
      <c r="G75" s="132"/>
      <c r="H75" s="132"/>
      <c r="I75" s="139"/>
      <c r="J75" s="1"/>
      <c r="K75" s="1"/>
      <c r="L75" s="1"/>
      <c r="M75" s="1"/>
      <c r="N75" s="82" t="str">
        <f t="shared" si="29"/>
        <v/>
      </c>
      <c r="O75" s="93">
        <f t="shared" si="1"/>
        <v>38</v>
      </c>
      <c r="P75" s="63" t="str">
        <f t="shared" si="2"/>
        <v/>
      </c>
      <c r="Q75" s="63" t="str">
        <f t="shared" si="3"/>
        <v/>
      </c>
      <c r="R75" s="63" t="str">
        <f t="shared" si="4"/>
        <v/>
      </c>
      <c r="S75" s="63" t="str">
        <f t="shared" si="5"/>
        <v/>
      </c>
      <c r="T75" s="64" t="str">
        <f t="shared" si="30"/>
        <v/>
      </c>
    </row>
    <row r="76" spans="1:20" x14ac:dyDescent="0.25">
      <c r="A76" s="52"/>
      <c r="B76" s="53"/>
      <c r="C76" s="53"/>
      <c r="D76" s="40"/>
      <c r="E76" s="168"/>
      <c r="F76" s="168"/>
      <c r="G76" s="168"/>
      <c r="H76" s="168"/>
      <c r="I76" s="168"/>
      <c r="J76" s="41"/>
      <c r="K76" s="41"/>
      <c r="L76" s="41"/>
      <c r="M76" s="41"/>
      <c r="N76" s="85"/>
      <c r="O76" s="69"/>
      <c r="P76" s="71" t="str">
        <f t="shared" si="2"/>
        <v/>
      </c>
      <c r="Q76" s="71" t="str">
        <f t="shared" si="3"/>
        <v/>
      </c>
      <c r="R76" s="71" t="str">
        <f t="shared" si="4"/>
        <v/>
      </c>
      <c r="S76" s="71" t="str">
        <f t="shared" si="5"/>
        <v/>
      </c>
      <c r="T76" s="71"/>
    </row>
    <row r="77" spans="1:20" x14ac:dyDescent="0.25">
      <c r="A77" s="49">
        <v>5</v>
      </c>
      <c r="B77" s="96" t="s">
        <v>108</v>
      </c>
      <c r="C77" s="96"/>
      <c r="D77" s="96"/>
      <c r="E77" s="96"/>
      <c r="F77" s="96"/>
      <c r="G77" s="96"/>
      <c r="H77" s="96"/>
      <c r="I77" s="96"/>
      <c r="J77" s="55"/>
      <c r="K77" s="55"/>
      <c r="L77" s="55"/>
      <c r="M77" s="57"/>
      <c r="N77" s="87"/>
      <c r="O77" s="69"/>
      <c r="P77" s="73" t="str">
        <f t="shared" si="2"/>
        <v/>
      </c>
      <c r="Q77" s="73" t="str">
        <f t="shared" si="3"/>
        <v/>
      </c>
      <c r="R77" s="73" t="str">
        <f t="shared" si="4"/>
        <v/>
      </c>
      <c r="S77" s="73" t="str">
        <f t="shared" si="5"/>
        <v/>
      </c>
      <c r="T77" s="73"/>
    </row>
    <row r="78" spans="1:20" x14ac:dyDescent="0.25">
      <c r="A78" s="43"/>
      <c r="B78" s="140"/>
      <c r="C78" s="141"/>
      <c r="D78" s="28">
        <v>39</v>
      </c>
      <c r="E78" s="132" t="s">
        <v>56</v>
      </c>
      <c r="F78" s="132"/>
      <c r="G78" s="132"/>
      <c r="H78" s="132"/>
      <c r="I78" s="139"/>
      <c r="J78" s="1"/>
      <c r="K78" s="1"/>
      <c r="L78" s="1"/>
      <c r="M78" s="1"/>
      <c r="N78" s="82" t="str">
        <f t="shared" ref="N78:N80" si="31">IF(T78="","",4)</f>
        <v/>
      </c>
      <c r="O78" s="93">
        <f t="shared" si="1"/>
        <v>39</v>
      </c>
      <c r="P78" s="63" t="str">
        <f t="shared" si="2"/>
        <v/>
      </c>
      <c r="Q78" s="63" t="str">
        <f t="shared" si="3"/>
        <v/>
      </c>
      <c r="R78" s="63" t="str">
        <f t="shared" si="4"/>
        <v/>
      </c>
      <c r="S78" s="63" t="str">
        <f t="shared" si="5"/>
        <v/>
      </c>
      <c r="T78" s="64" t="str">
        <f t="shared" ref="T78:T80" si="32">IF(TYPE(AVERAGE(P78:S78))=1,AVERAGE(P78:S78),"")</f>
        <v/>
      </c>
    </row>
    <row r="79" spans="1:20" x14ac:dyDescent="0.25">
      <c r="A79" s="43"/>
      <c r="B79" s="142"/>
      <c r="C79" s="143"/>
      <c r="D79" s="29">
        <v>40</v>
      </c>
      <c r="E79" s="132" t="s">
        <v>57</v>
      </c>
      <c r="F79" s="132"/>
      <c r="G79" s="132"/>
      <c r="H79" s="132"/>
      <c r="I79" s="139"/>
      <c r="J79" s="1"/>
      <c r="K79" s="1"/>
      <c r="L79" s="1"/>
      <c r="M79" s="1"/>
      <c r="N79" s="82" t="str">
        <f t="shared" si="31"/>
        <v/>
      </c>
      <c r="O79" s="93">
        <f t="shared" si="1"/>
        <v>40</v>
      </c>
      <c r="P79" s="63" t="str">
        <f t="shared" si="2"/>
        <v/>
      </c>
      <c r="Q79" s="63" t="str">
        <f t="shared" si="3"/>
        <v/>
      </c>
      <c r="R79" s="63" t="str">
        <f t="shared" si="4"/>
        <v/>
      </c>
      <c r="S79" s="63" t="str">
        <f t="shared" si="5"/>
        <v/>
      </c>
      <c r="T79" s="64" t="str">
        <f t="shared" si="32"/>
        <v/>
      </c>
    </row>
    <row r="80" spans="1:20" x14ac:dyDescent="0.25">
      <c r="A80" s="44"/>
      <c r="B80" s="144"/>
      <c r="C80" s="145"/>
      <c r="D80" s="29">
        <v>41</v>
      </c>
      <c r="E80" s="132" t="s">
        <v>58</v>
      </c>
      <c r="F80" s="132"/>
      <c r="G80" s="132"/>
      <c r="H80" s="132"/>
      <c r="I80" s="139"/>
      <c r="J80" s="1"/>
      <c r="K80" s="1"/>
      <c r="L80" s="1"/>
      <c r="M80" s="1"/>
      <c r="N80" s="82" t="str">
        <f t="shared" si="31"/>
        <v/>
      </c>
      <c r="O80" s="93">
        <f t="shared" si="1"/>
        <v>41</v>
      </c>
      <c r="P80" s="63" t="str">
        <f t="shared" si="2"/>
        <v/>
      </c>
      <c r="Q80" s="63" t="str">
        <f t="shared" si="3"/>
        <v/>
      </c>
      <c r="R80" s="63" t="str">
        <f t="shared" si="4"/>
        <v/>
      </c>
      <c r="S80" s="63" t="str">
        <f t="shared" si="5"/>
        <v/>
      </c>
      <c r="T80" s="64" t="str">
        <f t="shared" si="32"/>
        <v/>
      </c>
    </row>
    <row r="81" spans="14:14" x14ac:dyDescent="0.25">
      <c r="N81" s="11">
        <f>SUM(N78:N80,N73:N75,N68:N70,N63:N66,N57:N61,N52:N53,N49:N50,N45:N47,N40:N41,N33:N38,N28:N31,N23:N26)</f>
        <v>0</v>
      </c>
    </row>
  </sheetData>
  <mergeCells count="106">
    <mergeCell ref="I7:K7"/>
    <mergeCell ref="B68:C70"/>
    <mergeCell ref="B72:C72"/>
    <mergeCell ref="E73:I73"/>
    <mergeCell ref="E74:I74"/>
    <mergeCell ref="E75:I75"/>
    <mergeCell ref="E76:I76"/>
    <mergeCell ref="E68:I68"/>
    <mergeCell ref="E69:I69"/>
    <mergeCell ref="E70:I70"/>
    <mergeCell ref="E71:I71"/>
    <mergeCell ref="E72:I72"/>
    <mergeCell ref="E63:I63"/>
    <mergeCell ref="E64:I64"/>
    <mergeCell ref="E65:I65"/>
    <mergeCell ref="B73:C75"/>
    <mergeCell ref="E58:I58"/>
    <mergeCell ref="E59:I59"/>
    <mergeCell ref="E60:I60"/>
    <mergeCell ref="E61:I61"/>
    <mergeCell ref="E62:I62"/>
    <mergeCell ref="E53:I53"/>
    <mergeCell ref="E54:I54"/>
    <mergeCell ref="E55:I55"/>
    <mergeCell ref="B78:C80"/>
    <mergeCell ref="A14:B14"/>
    <mergeCell ref="A15:B15"/>
    <mergeCell ref="A16:B16"/>
    <mergeCell ref="A17:B17"/>
    <mergeCell ref="C14:M14"/>
    <mergeCell ref="C15:M15"/>
    <mergeCell ref="C16:M16"/>
    <mergeCell ref="C17:M17"/>
    <mergeCell ref="C18:M18"/>
    <mergeCell ref="B28:C31"/>
    <mergeCell ref="B33:C38"/>
    <mergeCell ref="B40:C42"/>
    <mergeCell ref="B45:C47"/>
    <mergeCell ref="B49:C50"/>
    <mergeCell ref="B52:C54"/>
    <mergeCell ref="B57:C61"/>
    <mergeCell ref="B63:C66"/>
    <mergeCell ref="E78:I78"/>
    <mergeCell ref="E79:I79"/>
    <mergeCell ref="E80:I80"/>
    <mergeCell ref="B23:C26"/>
    <mergeCell ref="E66:I66"/>
    <mergeCell ref="E67:I67"/>
    <mergeCell ref="E57:I57"/>
    <mergeCell ref="E48:I48"/>
    <mergeCell ref="E49:I49"/>
    <mergeCell ref="E50:I50"/>
    <mergeCell ref="E51:I51"/>
    <mergeCell ref="E52:I52"/>
    <mergeCell ref="E43:I43"/>
    <mergeCell ref="E45:I45"/>
    <mergeCell ref="E46:I46"/>
    <mergeCell ref="E47:I47"/>
    <mergeCell ref="J1:M2"/>
    <mergeCell ref="A18:B18"/>
    <mergeCell ref="B4:E4"/>
    <mergeCell ref="B5:E5"/>
    <mergeCell ref="B6:E6"/>
    <mergeCell ref="B7:E7"/>
    <mergeCell ref="D21:I21"/>
    <mergeCell ref="J20:M20"/>
    <mergeCell ref="A20:C20"/>
    <mergeCell ref="D20:I20"/>
    <mergeCell ref="A9:M9"/>
    <mergeCell ref="B10:M10"/>
    <mergeCell ref="B11:M11"/>
    <mergeCell ref="B12:M12"/>
    <mergeCell ref="C1:I1"/>
    <mergeCell ref="C2:I2"/>
    <mergeCell ref="F4:G4"/>
    <mergeCell ref="B3:E3"/>
    <mergeCell ref="B8:E8"/>
    <mergeCell ref="F5:G5"/>
    <mergeCell ref="F6:G6"/>
    <mergeCell ref="I4:K4"/>
    <mergeCell ref="I5:K5"/>
    <mergeCell ref="I6:K6"/>
    <mergeCell ref="B77:I77"/>
    <mergeCell ref="B56:M56"/>
    <mergeCell ref="B44:M44"/>
    <mergeCell ref="B22:M22"/>
    <mergeCell ref="E23:I23"/>
    <mergeCell ref="E24:I24"/>
    <mergeCell ref="E25:I25"/>
    <mergeCell ref="E26:I26"/>
    <mergeCell ref="E27:I27"/>
    <mergeCell ref="E33:I33"/>
    <mergeCell ref="E28:I28"/>
    <mergeCell ref="E29:I29"/>
    <mergeCell ref="E30:I30"/>
    <mergeCell ref="E31:I31"/>
    <mergeCell ref="E32:I32"/>
    <mergeCell ref="E38:I38"/>
    <mergeCell ref="E39:I39"/>
    <mergeCell ref="E40:I40"/>
    <mergeCell ref="E41:I41"/>
    <mergeCell ref="E42:I42"/>
    <mergeCell ref="E34:I34"/>
    <mergeCell ref="E35:I35"/>
    <mergeCell ref="E36:I36"/>
    <mergeCell ref="E37:I37"/>
  </mergeCells>
  <conditionalFormatting sqref="J23">
    <cfRule type="expression" dxfId="13" priority="17">
      <formula>ISBLANK(J23)&lt;&gt;TRUE</formula>
    </cfRule>
  </conditionalFormatting>
  <conditionalFormatting sqref="J78:M80">
    <cfRule type="expression" dxfId="12" priority="1">
      <formula>ISBLANK(J78)&lt;&gt;TRUE</formula>
    </cfRule>
  </conditionalFormatting>
  <conditionalFormatting sqref="K23:M26">
    <cfRule type="expression" dxfId="11" priority="14">
      <formula>ISBLANK(K23)&lt;&gt;TRUE</formula>
    </cfRule>
  </conditionalFormatting>
  <conditionalFormatting sqref="J24:J26">
    <cfRule type="expression" dxfId="10" priority="13">
      <formula>ISBLANK(J24)&lt;&gt;TRUE</formula>
    </cfRule>
  </conditionalFormatting>
  <conditionalFormatting sqref="J28:M31">
    <cfRule type="expression" dxfId="9" priority="11">
      <formula>ISBLANK(J28)&lt;&gt;TRUE</formula>
    </cfRule>
  </conditionalFormatting>
  <conditionalFormatting sqref="J33:M38">
    <cfRule type="expression" dxfId="8" priority="10">
      <formula>ISBLANK(J33)&lt;&gt;TRUE</formula>
    </cfRule>
  </conditionalFormatting>
  <conditionalFormatting sqref="J40:M41">
    <cfRule type="expression" dxfId="7" priority="9">
      <formula>ISBLANK(J40)&lt;&gt;TRUE</formula>
    </cfRule>
  </conditionalFormatting>
  <conditionalFormatting sqref="J45:M47">
    <cfRule type="expression" dxfId="6" priority="8">
      <formula>ISBLANK(J45)&lt;&gt;TRUE</formula>
    </cfRule>
  </conditionalFormatting>
  <conditionalFormatting sqref="J49:M50">
    <cfRule type="expression" dxfId="5" priority="7">
      <formula>ISBLANK(J49)&lt;&gt;TRUE</formula>
    </cfRule>
  </conditionalFormatting>
  <conditionalFormatting sqref="J52:M53">
    <cfRule type="expression" dxfId="4" priority="6">
      <formula>ISBLANK(J52)&lt;&gt;TRUE</formula>
    </cfRule>
  </conditionalFormatting>
  <conditionalFormatting sqref="J57:M61">
    <cfRule type="expression" dxfId="3" priority="5">
      <formula>ISBLANK(J57)&lt;&gt;TRUE</formula>
    </cfRule>
  </conditionalFormatting>
  <conditionalFormatting sqref="J63:M66">
    <cfRule type="expression" dxfId="2" priority="4">
      <formula>ISBLANK(J63)&lt;&gt;TRUE</formula>
    </cfRule>
  </conditionalFormatting>
  <conditionalFormatting sqref="J68:M70">
    <cfRule type="expression" dxfId="1" priority="3">
      <formula>ISBLANK(J68)&lt;&gt;TRUE</formula>
    </cfRule>
  </conditionalFormatting>
  <conditionalFormatting sqref="J73:M75">
    <cfRule type="expression" dxfId="0" priority="2">
      <formula>ISBLANK(J73)&lt;&gt;TRUE</formula>
    </cfRule>
  </conditionalFormatting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Leggimi</vt:lpstr>
      <vt:lpstr>Modulo</vt:lpstr>
      <vt:lpstr>Leggimi!Area_stampa</vt:lpstr>
      <vt:lpstr>Modulo!Area_stampa</vt:lpstr>
      <vt:lpstr>Modulo!Titoli_stampa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2019-07-03T08:09:49Z</dcterms:modified>
</cp:coreProperties>
</file>